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17"/>
  <workbookPr autoCompressPictures="0"/>
  <bookViews>
    <workbookView xWindow="140" yWindow="0" windowWidth="22620" windowHeight="14560"/>
  </bookViews>
  <sheets>
    <sheet name="Accueil" sheetId="9" r:id="rId1"/>
    <sheet name="listes" sheetId="3" state="hidden" r:id="rId2"/>
    <sheet name="Synthèse Ecole" sheetId="25" r:id="rId3"/>
    <sheet name="Classe 1" sheetId="14" r:id="rId4"/>
    <sheet name="Classe 2" sheetId="46" r:id="rId5"/>
    <sheet name="Classe 3" sheetId="48" r:id="rId6"/>
    <sheet name="Classe 4" sheetId="50" r:id="rId7"/>
    <sheet name="Classe 5" sheetId="52" r:id="rId8"/>
    <sheet name="Classe 6" sheetId="54" r:id="rId9"/>
    <sheet name="Classe 7" sheetId="56" r:id="rId10"/>
    <sheet name="Classe 8" sheetId="58" r:id="rId11"/>
    <sheet name="Classe 9" sheetId="60" r:id="rId12"/>
    <sheet name="Classe 10" sheetId="62" r:id="rId13"/>
    <sheet name="Saisie Ecole" sheetId="26" state="hidden" r:id="rId14"/>
    <sheet name="Feuil15" sheetId="27" state="hidden" r:id="rId15"/>
  </sheets>
  <definedNames>
    <definedName name="valeur">listes!$B$4:$B$6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14" i="25" l="1"/>
  <c r="C1" i="26"/>
  <c r="U7" i="26"/>
  <c r="U8" i="26"/>
  <c r="U9" i="26"/>
  <c r="U10" i="26"/>
  <c r="U11" i="26"/>
  <c r="U12" i="26"/>
  <c r="U13" i="26"/>
  <c r="U14" i="26"/>
  <c r="U15" i="26"/>
  <c r="U16" i="26"/>
  <c r="U17" i="26"/>
  <c r="U18" i="26"/>
  <c r="U19" i="26"/>
  <c r="U20" i="26"/>
  <c r="U21" i="26"/>
  <c r="U22" i="26"/>
  <c r="U23" i="26"/>
  <c r="U24" i="26"/>
  <c r="U25" i="26"/>
  <c r="U26" i="26"/>
  <c r="U27" i="26"/>
  <c r="U28" i="26"/>
  <c r="U29" i="26"/>
  <c r="U30" i="26"/>
  <c r="U31" i="26"/>
  <c r="U32" i="26"/>
  <c r="U33" i="26"/>
  <c r="U34" i="26"/>
  <c r="U35" i="26"/>
  <c r="U36" i="26"/>
  <c r="U37" i="26"/>
  <c r="U38" i="26"/>
  <c r="U39" i="26"/>
  <c r="U40" i="26"/>
  <c r="U41" i="26"/>
  <c r="U42" i="26"/>
  <c r="U43" i="26"/>
  <c r="U44" i="26"/>
  <c r="U45" i="26"/>
  <c r="U46" i="26"/>
  <c r="U47" i="26"/>
  <c r="U48" i="26"/>
  <c r="U49" i="26"/>
  <c r="U50" i="26"/>
  <c r="U51" i="26"/>
  <c r="U52" i="26"/>
  <c r="U53" i="26"/>
  <c r="U54" i="26"/>
  <c r="U55" i="26"/>
  <c r="U56" i="26"/>
  <c r="U57" i="26"/>
  <c r="U58" i="26"/>
  <c r="U59" i="26"/>
  <c r="U60" i="26"/>
  <c r="U61" i="26"/>
  <c r="U62" i="26"/>
  <c r="U63" i="26"/>
  <c r="U64" i="26"/>
  <c r="U65" i="26"/>
  <c r="U66" i="26"/>
  <c r="U67" i="26"/>
  <c r="U68" i="26"/>
  <c r="U69" i="26"/>
  <c r="U70" i="26"/>
  <c r="U71" i="26"/>
  <c r="U72" i="26"/>
  <c r="U73" i="26"/>
  <c r="U74" i="26"/>
  <c r="U75" i="26"/>
  <c r="U6" i="26"/>
  <c r="M28" i="26"/>
  <c r="M27" i="26"/>
  <c r="M12" i="26"/>
  <c r="B4" i="62"/>
  <c r="B3" i="62"/>
  <c r="B2" i="62"/>
  <c r="B1" i="62"/>
  <c r="B4" i="60"/>
  <c r="B3" i="60"/>
  <c r="B2" i="60"/>
  <c r="B1" i="60"/>
  <c r="B4" i="58"/>
  <c r="B3" i="58"/>
  <c r="B2" i="58"/>
  <c r="B1" i="58"/>
  <c r="B4" i="56"/>
  <c r="B3" i="56"/>
  <c r="B2" i="56"/>
  <c r="B1" i="56"/>
  <c r="B4" i="54"/>
  <c r="B3" i="54"/>
  <c r="B2" i="54"/>
  <c r="B1" i="54"/>
  <c r="B4" i="52"/>
  <c r="B3" i="52"/>
  <c r="B2" i="52"/>
  <c r="B1" i="52"/>
  <c r="B4" i="50"/>
  <c r="B3" i="50"/>
  <c r="B2" i="50"/>
  <c r="B1" i="50"/>
  <c r="B4" i="48"/>
  <c r="B3" i="48"/>
  <c r="B2" i="48"/>
  <c r="B1" i="48"/>
  <c r="B2" i="46"/>
  <c r="B3" i="46"/>
  <c r="B4" i="46"/>
  <c r="B1" i="46"/>
  <c r="F37" i="62"/>
  <c r="AH37" i="62"/>
  <c r="AH42" i="62"/>
  <c r="AH43" i="62"/>
  <c r="MH12" i="27"/>
  <c r="AI37" i="62"/>
  <c r="AI42" i="62"/>
  <c r="AI43" i="62"/>
  <c r="MI12" i="27"/>
  <c r="AJ37" i="62"/>
  <c r="AJ42" i="62"/>
  <c r="AJ43" i="62"/>
  <c r="MJ12" i="27"/>
  <c r="AK37" i="62"/>
  <c r="AK42" i="62"/>
  <c r="AK43" i="62"/>
  <c r="MK12" i="27"/>
  <c r="AL37" i="62"/>
  <c r="AL42" i="62"/>
  <c r="AL43" i="62"/>
  <c r="ML12" i="27"/>
  <c r="AH105" i="62"/>
  <c r="AH95" i="62"/>
  <c r="AH96" i="62"/>
  <c r="MH14" i="27"/>
  <c r="AI105" i="62"/>
  <c r="AI95" i="62"/>
  <c r="AI96" i="62"/>
  <c r="MI14" i="27"/>
  <c r="AJ105" i="62"/>
  <c r="AJ95" i="62"/>
  <c r="AJ96" i="62"/>
  <c r="MJ14" i="27"/>
  <c r="AK105" i="62"/>
  <c r="AK95" i="62"/>
  <c r="AK96" i="62"/>
  <c r="MK14" i="27"/>
  <c r="AL105" i="62"/>
  <c r="AL95" i="62"/>
  <c r="AL96" i="62"/>
  <c r="ML14" i="27"/>
  <c r="E37" i="62"/>
  <c r="E42" i="62"/>
  <c r="E43" i="62"/>
  <c r="LE12" i="27"/>
  <c r="F42" i="62"/>
  <c r="F43" i="62"/>
  <c r="LF12" i="27"/>
  <c r="G37" i="62"/>
  <c r="G42" i="62"/>
  <c r="G43" i="62"/>
  <c r="LG12" i="27"/>
  <c r="H37" i="62"/>
  <c r="H42" i="62"/>
  <c r="H43" i="62"/>
  <c r="LH12" i="27"/>
  <c r="I37" i="62"/>
  <c r="I42" i="62"/>
  <c r="I43" i="62"/>
  <c r="LI12" i="27"/>
  <c r="J37" i="62"/>
  <c r="J42" i="62"/>
  <c r="J43" i="62"/>
  <c r="LJ12" i="27"/>
  <c r="K37" i="62"/>
  <c r="K42" i="62"/>
  <c r="K43" i="62"/>
  <c r="LK12" i="27"/>
  <c r="L37" i="62"/>
  <c r="L42" i="62"/>
  <c r="L43" i="62"/>
  <c r="LL12" i="27"/>
  <c r="M37" i="62"/>
  <c r="M42" i="62"/>
  <c r="M43" i="62"/>
  <c r="LM12" i="27"/>
  <c r="N37" i="62"/>
  <c r="N42" i="62"/>
  <c r="N43" i="62"/>
  <c r="LN12" i="27"/>
  <c r="O37" i="62"/>
  <c r="O42" i="62"/>
  <c r="O43" i="62"/>
  <c r="LO12" i="27"/>
  <c r="P37" i="62"/>
  <c r="P42" i="62"/>
  <c r="P43" i="62"/>
  <c r="LP12" i="27"/>
  <c r="Q37" i="62"/>
  <c r="Q42" i="62"/>
  <c r="Q43" i="62"/>
  <c r="LQ12" i="27"/>
  <c r="R37" i="62"/>
  <c r="R42" i="62"/>
  <c r="R43" i="62"/>
  <c r="LR12" i="27"/>
  <c r="S37" i="62"/>
  <c r="S42" i="62"/>
  <c r="S43" i="62"/>
  <c r="LS12" i="27"/>
  <c r="T37" i="62"/>
  <c r="T42" i="62"/>
  <c r="T43" i="62"/>
  <c r="LT12" i="27"/>
  <c r="U37" i="62"/>
  <c r="U42" i="62"/>
  <c r="U43" i="62"/>
  <c r="LU12" i="27"/>
  <c r="V37" i="62"/>
  <c r="V42" i="62"/>
  <c r="V43" i="62"/>
  <c r="LV12" i="27"/>
  <c r="W37" i="62"/>
  <c r="W42" i="62"/>
  <c r="W43" i="62"/>
  <c r="LW12" i="27"/>
  <c r="X37" i="62"/>
  <c r="X42" i="62"/>
  <c r="X43" i="62"/>
  <c r="LX12" i="27"/>
  <c r="Y37" i="62"/>
  <c r="Y42" i="62"/>
  <c r="Y43" i="62"/>
  <c r="LY12" i="27"/>
  <c r="Z37" i="62"/>
  <c r="Z42" i="62"/>
  <c r="Z43" i="62"/>
  <c r="LZ12" i="27"/>
  <c r="AA37" i="62"/>
  <c r="AA42" i="62"/>
  <c r="AA43" i="62"/>
  <c r="MA12" i="27"/>
  <c r="AB37" i="62"/>
  <c r="AB42" i="62"/>
  <c r="AB43" i="62"/>
  <c r="MB12" i="27"/>
  <c r="AC37" i="62"/>
  <c r="AC42" i="62"/>
  <c r="AC43" i="62"/>
  <c r="MC12" i="27"/>
  <c r="AD37" i="62"/>
  <c r="AD42" i="62"/>
  <c r="AD43" i="62"/>
  <c r="MD12" i="27"/>
  <c r="AE37" i="62"/>
  <c r="AE42" i="62"/>
  <c r="AE43" i="62"/>
  <c r="ME12" i="27"/>
  <c r="AF37" i="62"/>
  <c r="AF42" i="62"/>
  <c r="AF43" i="62"/>
  <c r="MF12" i="27"/>
  <c r="AG37" i="62"/>
  <c r="AG42" i="62"/>
  <c r="AG43" i="62"/>
  <c r="MG12" i="27"/>
  <c r="E105" i="62"/>
  <c r="E95" i="62"/>
  <c r="E96" i="62"/>
  <c r="LE14" i="27"/>
  <c r="F105" i="62"/>
  <c r="F95" i="62"/>
  <c r="F96" i="62"/>
  <c r="LF14" i="27"/>
  <c r="G105" i="62"/>
  <c r="G95" i="62"/>
  <c r="G96" i="62"/>
  <c r="LG14" i="27"/>
  <c r="H105" i="62"/>
  <c r="H95" i="62"/>
  <c r="H96" i="62"/>
  <c r="LH14" i="27"/>
  <c r="I105" i="62"/>
  <c r="I95" i="62"/>
  <c r="I96" i="62"/>
  <c r="LI14" i="27"/>
  <c r="J105" i="62"/>
  <c r="J95" i="62"/>
  <c r="J96" i="62"/>
  <c r="LJ14" i="27"/>
  <c r="K105" i="62"/>
  <c r="K95" i="62"/>
  <c r="K96" i="62"/>
  <c r="LK14" i="27"/>
  <c r="L105" i="62"/>
  <c r="L95" i="62"/>
  <c r="L96" i="62"/>
  <c r="LL14" i="27"/>
  <c r="M105" i="62"/>
  <c r="M95" i="62"/>
  <c r="M96" i="62"/>
  <c r="LM14" i="27"/>
  <c r="N105" i="62"/>
  <c r="N95" i="62"/>
  <c r="N96" i="62"/>
  <c r="LN14" i="27"/>
  <c r="O105" i="62"/>
  <c r="O95" i="62"/>
  <c r="O96" i="62"/>
  <c r="LO14" i="27"/>
  <c r="P105" i="62"/>
  <c r="P95" i="62"/>
  <c r="P96" i="62"/>
  <c r="LP14" i="27"/>
  <c r="Q105" i="62"/>
  <c r="Q95" i="62"/>
  <c r="Q96" i="62"/>
  <c r="LQ14" i="27"/>
  <c r="R105" i="62"/>
  <c r="R95" i="62"/>
  <c r="R96" i="62"/>
  <c r="LR14" i="27"/>
  <c r="S105" i="62"/>
  <c r="S95" i="62"/>
  <c r="S96" i="62"/>
  <c r="LS14" i="27"/>
  <c r="T105" i="62"/>
  <c r="T95" i="62"/>
  <c r="T96" i="62"/>
  <c r="LT14" i="27"/>
  <c r="U105" i="62"/>
  <c r="U95" i="62"/>
  <c r="U96" i="62"/>
  <c r="LU14" i="27"/>
  <c r="V105" i="62"/>
  <c r="V95" i="62"/>
  <c r="V96" i="62"/>
  <c r="LV14" i="27"/>
  <c r="W105" i="62"/>
  <c r="W95" i="62"/>
  <c r="W96" i="62"/>
  <c r="LW14" i="27"/>
  <c r="X105" i="62"/>
  <c r="X95" i="62"/>
  <c r="X96" i="62"/>
  <c r="LX14" i="27"/>
  <c r="Y105" i="62"/>
  <c r="Y95" i="62"/>
  <c r="Y96" i="62"/>
  <c r="LY14" i="27"/>
  <c r="Z105" i="62"/>
  <c r="Z95" i="62"/>
  <c r="Z96" i="62"/>
  <c r="LZ14" i="27"/>
  <c r="AA105" i="62"/>
  <c r="AA95" i="62"/>
  <c r="AA96" i="62"/>
  <c r="MA14" i="27"/>
  <c r="AB105" i="62"/>
  <c r="AB95" i="62"/>
  <c r="AB96" i="62"/>
  <c r="MB14" i="27"/>
  <c r="AC105" i="62"/>
  <c r="AC95" i="62"/>
  <c r="AC96" i="62"/>
  <c r="MC14" i="27"/>
  <c r="AD105" i="62"/>
  <c r="AD95" i="62"/>
  <c r="AD96" i="62"/>
  <c r="MD14" i="27"/>
  <c r="AE105" i="62"/>
  <c r="AE95" i="62"/>
  <c r="AE96" i="62"/>
  <c r="ME14" i="27"/>
  <c r="AF105" i="62"/>
  <c r="AF95" i="62"/>
  <c r="AF96" i="62"/>
  <c r="MF14" i="27"/>
  <c r="AG105" i="62"/>
  <c r="AG95" i="62"/>
  <c r="AG96" i="62"/>
  <c r="MG14" i="27"/>
  <c r="D105" i="62"/>
  <c r="D95" i="62"/>
  <c r="D96" i="62"/>
  <c r="LD14" i="27"/>
  <c r="D37" i="62"/>
  <c r="D42" i="62"/>
  <c r="D43" i="62"/>
  <c r="LD12" i="27"/>
  <c r="E37" i="60"/>
  <c r="E42" i="60"/>
  <c r="E43" i="60"/>
  <c r="JV12" i="27"/>
  <c r="F37" i="60"/>
  <c r="F42" i="60"/>
  <c r="F43" i="60"/>
  <c r="JW12" i="27"/>
  <c r="G37" i="60"/>
  <c r="G42" i="60"/>
  <c r="G43" i="60"/>
  <c r="JX12" i="27"/>
  <c r="H37" i="60"/>
  <c r="H42" i="60"/>
  <c r="H43" i="60"/>
  <c r="JY12" i="27"/>
  <c r="I37" i="60"/>
  <c r="I42" i="60"/>
  <c r="I43" i="60"/>
  <c r="JZ12" i="27"/>
  <c r="J37" i="60"/>
  <c r="J42" i="60"/>
  <c r="J43" i="60"/>
  <c r="KA12" i="27"/>
  <c r="K37" i="60"/>
  <c r="K42" i="60"/>
  <c r="K43" i="60"/>
  <c r="KB12" i="27"/>
  <c r="L37" i="60"/>
  <c r="L42" i="60"/>
  <c r="L43" i="60"/>
  <c r="KC12" i="27"/>
  <c r="M37" i="60"/>
  <c r="M42" i="60"/>
  <c r="M43" i="60"/>
  <c r="KD12" i="27"/>
  <c r="N37" i="60"/>
  <c r="N42" i="60"/>
  <c r="N43" i="60"/>
  <c r="KE12" i="27"/>
  <c r="O37" i="60"/>
  <c r="O42" i="60"/>
  <c r="O43" i="60"/>
  <c r="KF12" i="27"/>
  <c r="P37" i="60"/>
  <c r="P42" i="60"/>
  <c r="P43" i="60"/>
  <c r="KG12" i="27"/>
  <c r="Q37" i="60"/>
  <c r="Q42" i="60"/>
  <c r="Q43" i="60"/>
  <c r="KH12" i="27"/>
  <c r="R37" i="60"/>
  <c r="R42" i="60"/>
  <c r="R43" i="60"/>
  <c r="KI12" i="27"/>
  <c r="S37" i="60"/>
  <c r="S42" i="60"/>
  <c r="S43" i="60"/>
  <c r="KJ12" i="27"/>
  <c r="T37" i="60"/>
  <c r="T42" i="60"/>
  <c r="T43" i="60"/>
  <c r="KK12" i="27"/>
  <c r="U37" i="60"/>
  <c r="U42" i="60"/>
  <c r="U43" i="60"/>
  <c r="KL12" i="27"/>
  <c r="V37" i="60"/>
  <c r="V42" i="60"/>
  <c r="V43" i="60"/>
  <c r="KM12" i="27"/>
  <c r="W37" i="60"/>
  <c r="W42" i="60"/>
  <c r="W43" i="60"/>
  <c r="KN12" i="27"/>
  <c r="X37" i="60"/>
  <c r="X42" i="60"/>
  <c r="X43" i="60"/>
  <c r="KO12" i="27"/>
  <c r="Y37" i="60"/>
  <c r="Y42" i="60"/>
  <c r="Y43" i="60"/>
  <c r="KP12" i="27"/>
  <c r="Z37" i="60"/>
  <c r="Z42" i="60"/>
  <c r="Z43" i="60"/>
  <c r="KQ12" i="27"/>
  <c r="AA37" i="60"/>
  <c r="AA42" i="60"/>
  <c r="AA43" i="60"/>
  <c r="KR12" i="27"/>
  <c r="AB37" i="60"/>
  <c r="AB42" i="60"/>
  <c r="AB43" i="60"/>
  <c r="KS12" i="27"/>
  <c r="AC37" i="60"/>
  <c r="AC42" i="60"/>
  <c r="AC43" i="60"/>
  <c r="KT12" i="27"/>
  <c r="AD37" i="60"/>
  <c r="AD42" i="60"/>
  <c r="AD43" i="60"/>
  <c r="KU12" i="27"/>
  <c r="AE37" i="60"/>
  <c r="AE42" i="60"/>
  <c r="AE43" i="60"/>
  <c r="KV12" i="27"/>
  <c r="AF37" i="60"/>
  <c r="AF42" i="60"/>
  <c r="AF43" i="60"/>
  <c r="KW12" i="27"/>
  <c r="AG37" i="60"/>
  <c r="AG42" i="60"/>
  <c r="AG43" i="60"/>
  <c r="KX12" i="27"/>
  <c r="AH37" i="60"/>
  <c r="AH42" i="60"/>
  <c r="AH43" i="60"/>
  <c r="KY12" i="27"/>
  <c r="AI37" i="60"/>
  <c r="AI42" i="60"/>
  <c r="AI43" i="60"/>
  <c r="KZ12" i="27"/>
  <c r="AJ37" i="60"/>
  <c r="AJ42" i="60"/>
  <c r="AJ43" i="60"/>
  <c r="LA12" i="27"/>
  <c r="AK37" i="60"/>
  <c r="AK42" i="60"/>
  <c r="AK43" i="60"/>
  <c r="LB12" i="27"/>
  <c r="AL37" i="60"/>
  <c r="AL42" i="60"/>
  <c r="AL43" i="60"/>
  <c r="LC12" i="27"/>
  <c r="E105" i="60"/>
  <c r="E95" i="60"/>
  <c r="E96" i="60"/>
  <c r="JV14" i="27"/>
  <c r="F105" i="60"/>
  <c r="F95" i="60"/>
  <c r="F96" i="60"/>
  <c r="JW14" i="27"/>
  <c r="G105" i="60"/>
  <c r="G95" i="60"/>
  <c r="G96" i="60"/>
  <c r="JX14" i="27"/>
  <c r="H105" i="60"/>
  <c r="H95" i="60"/>
  <c r="H96" i="60"/>
  <c r="JY14" i="27"/>
  <c r="I105" i="60"/>
  <c r="I95" i="60"/>
  <c r="I96" i="60"/>
  <c r="JZ14" i="27"/>
  <c r="J105" i="60"/>
  <c r="J95" i="60"/>
  <c r="J96" i="60"/>
  <c r="KA14" i="27"/>
  <c r="K105" i="60"/>
  <c r="K95" i="60"/>
  <c r="K96" i="60"/>
  <c r="KB14" i="27"/>
  <c r="L105" i="60"/>
  <c r="L95" i="60"/>
  <c r="L96" i="60"/>
  <c r="KC14" i="27"/>
  <c r="M105" i="60"/>
  <c r="M95" i="60"/>
  <c r="M96" i="60"/>
  <c r="KD14" i="27"/>
  <c r="N105" i="60"/>
  <c r="N95" i="60"/>
  <c r="N96" i="60"/>
  <c r="KE14" i="27"/>
  <c r="O105" i="60"/>
  <c r="O95" i="60"/>
  <c r="O96" i="60"/>
  <c r="KF14" i="27"/>
  <c r="P105" i="60"/>
  <c r="P95" i="60"/>
  <c r="P96" i="60"/>
  <c r="KG14" i="27"/>
  <c r="Q105" i="60"/>
  <c r="Q95" i="60"/>
  <c r="Q96" i="60"/>
  <c r="KH14" i="27"/>
  <c r="R105" i="60"/>
  <c r="R95" i="60"/>
  <c r="R96" i="60"/>
  <c r="KI14" i="27"/>
  <c r="S105" i="60"/>
  <c r="S95" i="60"/>
  <c r="S96" i="60"/>
  <c r="KJ14" i="27"/>
  <c r="T105" i="60"/>
  <c r="T95" i="60"/>
  <c r="T96" i="60"/>
  <c r="KK14" i="27"/>
  <c r="U105" i="60"/>
  <c r="U95" i="60"/>
  <c r="U96" i="60"/>
  <c r="KL14" i="27"/>
  <c r="V105" i="60"/>
  <c r="V95" i="60"/>
  <c r="V96" i="60"/>
  <c r="KM14" i="27"/>
  <c r="W105" i="60"/>
  <c r="W95" i="60"/>
  <c r="W96" i="60"/>
  <c r="KN14" i="27"/>
  <c r="X105" i="60"/>
  <c r="X95" i="60"/>
  <c r="X96" i="60"/>
  <c r="KO14" i="27"/>
  <c r="Y105" i="60"/>
  <c r="Y95" i="60"/>
  <c r="Y96" i="60"/>
  <c r="KP14" i="27"/>
  <c r="Z105" i="60"/>
  <c r="Z95" i="60"/>
  <c r="Z96" i="60"/>
  <c r="KQ14" i="27"/>
  <c r="AA105" i="60"/>
  <c r="AA95" i="60"/>
  <c r="AA96" i="60"/>
  <c r="KR14" i="27"/>
  <c r="AB105" i="60"/>
  <c r="AB95" i="60"/>
  <c r="AB96" i="60"/>
  <c r="KS14" i="27"/>
  <c r="AC105" i="60"/>
  <c r="AC95" i="60"/>
  <c r="AC96" i="60"/>
  <c r="KT14" i="27"/>
  <c r="AD105" i="60"/>
  <c r="AD95" i="60"/>
  <c r="AD96" i="60"/>
  <c r="KU14" i="27"/>
  <c r="AE105" i="60"/>
  <c r="AE95" i="60"/>
  <c r="AE96" i="60"/>
  <c r="KV14" i="27"/>
  <c r="AF105" i="60"/>
  <c r="AF95" i="60"/>
  <c r="AF96" i="60"/>
  <c r="KW14" i="27"/>
  <c r="AG105" i="60"/>
  <c r="AG95" i="60"/>
  <c r="AG96" i="60"/>
  <c r="KX14" i="27"/>
  <c r="AH105" i="60"/>
  <c r="AH95" i="60"/>
  <c r="AH96" i="60"/>
  <c r="KY14" i="27"/>
  <c r="AI105" i="60"/>
  <c r="AI95" i="60"/>
  <c r="AI96" i="60"/>
  <c r="KZ14" i="27"/>
  <c r="AJ105" i="60"/>
  <c r="AJ95" i="60"/>
  <c r="AJ96" i="60"/>
  <c r="LA14" i="27"/>
  <c r="AK105" i="60"/>
  <c r="AK95" i="60"/>
  <c r="AK96" i="60"/>
  <c r="LB14" i="27"/>
  <c r="AL105" i="60"/>
  <c r="AL95" i="60"/>
  <c r="AL96" i="60"/>
  <c r="LC14" i="27"/>
  <c r="D105" i="60"/>
  <c r="D95" i="60"/>
  <c r="D96" i="60"/>
  <c r="JU14" i="27"/>
  <c r="D37" i="60"/>
  <c r="D42" i="60"/>
  <c r="D43" i="60"/>
  <c r="JU12" i="27"/>
  <c r="E37" i="58"/>
  <c r="E42" i="58"/>
  <c r="E43" i="58"/>
  <c r="IM12" i="27"/>
  <c r="F37" i="58"/>
  <c r="F42" i="58"/>
  <c r="F43" i="58"/>
  <c r="IN12" i="27"/>
  <c r="G37" i="58"/>
  <c r="G42" i="58"/>
  <c r="G43" i="58"/>
  <c r="IO12" i="27"/>
  <c r="H37" i="58"/>
  <c r="H42" i="58"/>
  <c r="H43" i="58"/>
  <c r="IP12" i="27"/>
  <c r="I37" i="58"/>
  <c r="I42" i="58"/>
  <c r="I43" i="58"/>
  <c r="IQ12" i="27"/>
  <c r="J37" i="58"/>
  <c r="J42" i="58"/>
  <c r="J43" i="58"/>
  <c r="IR12" i="27"/>
  <c r="K37" i="58"/>
  <c r="K42" i="58"/>
  <c r="K43" i="58"/>
  <c r="IS12" i="27"/>
  <c r="L37" i="58"/>
  <c r="L42" i="58"/>
  <c r="L43" i="58"/>
  <c r="IT12" i="27"/>
  <c r="M37" i="58"/>
  <c r="M42" i="58"/>
  <c r="M43" i="58"/>
  <c r="IU12" i="27"/>
  <c r="N37" i="58"/>
  <c r="N42" i="58"/>
  <c r="N43" i="58"/>
  <c r="IV12" i="27"/>
  <c r="O37" i="58"/>
  <c r="O42" i="58"/>
  <c r="O43" i="58"/>
  <c r="IW12" i="27"/>
  <c r="P37" i="58"/>
  <c r="P42" i="58"/>
  <c r="P43" i="58"/>
  <c r="IX12" i="27"/>
  <c r="Q37" i="58"/>
  <c r="Q42" i="58"/>
  <c r="Q43" i="58"/>
  <c r="IY12" i="27"/>
  <c r="R37" i="58"/>
  <c r="R42" i="58"/>
  <c r="R43" i="58"/>
  <c r="IZ12" i="27"/>
  <c r="S37" i="58"/>
  <c r="S42" i="58"/>
  <c r="S43" i="58"/>
  <c r="JA12" i="27"/>
  <c r="T37" i="58"/>
  <c r="T42" i="58"/>
  <c r="T43" i="58"/>
  <c r="JB12" i="27"/>
  <c r="U37" i="58"/>
  <c r="U42" i="58"/>
  <c r="U43" i="58"/>
  <c r="JC12" i="27"/>
  <c r="V37" i="58"/>
  <c r="V42" i="58"/>
  <c r="V43" i="58"/>
  <c r="JD12" i="27"/>
  <c r="W37" i="58"/>
  <c r="W42" i="58"/>
  <c r="W43" i="58"/>
  <c r="JE12" i="27"/>
  <c r="X37" i="58"/>
  <c r="X42" i="58"/>
  <c r="X43" i="58"/>
  <c r="JF12" i="27"/>
  <c r="Y37" i="58"/>
  <c r="Y42" i="58"/>
  <c r="Y43" i="58"/>
  <c r="JG12" i="27"/>
  <c r="Z37" i="58"/>
  <c r="Z42" i="58"/>
  <c r="Z43" i="58"/>
  <c r="JH12" i="27"/>
  <c r="AA37" i="58"/>
  <c r="AA42" i="58"/>
  <c r="AA43" i="58"/>
  <c r="JI12" i="27"/>
  <c r="AB37" i="58"/>
  <c r="AB42" i="58"/>
  <c r="AB43" i="58"/>
  <c r="JJ12" i="27"/>
  <c r="AC37" i="58"/>
  <c r="AC42" i="58"/>
  <c r="AC43" i="58"/>
  <c r="JK12" i="27"/>
  <c r="AD37" i="58"/>
  <c r="AD42" i="58"/>
  <c r="AD43" i="58"/>
  <c r="JL12" i="27"/>
  <c r="AE37" i="58"/>
  <c r="AE42" i="58"/>
  <c r="AE43" i="58"/>
  <c r="JM12" i="27"/>
  <c r="AF37" i="58"/>
  <c r="AF42" i="58"/>
  <c r="AF43" i="58"/>
  <c r="JN12" i="27"/>
  <c r="AG37" i="58"/>
  <c r="AG42" i="58"/>
  <c r="AG43" i="58"/>
  <c r="JO12" i="27"/>
  <c r="AH37" i="58"/>
  <c r="AH42" i="58"/>
  <c r="AH43" i="58"/>
  <c r="JP12" i="27"/>
  <c r="AI37" i="58"/>
  <c r="AI42" i="58"/>
  <c r="AI43" i="58"/>
  <c r="JQ12" i="27"/>
  <c r="AJ37" i="58"/>
  <c r="AJ42" i="58"/>
  <c r="AJ43" i="58"/>
  <c r="JR12" i="27"/>
  <c r="AK37" i="58"/>
  <c r="AK42" i="58"/>
  <c r="AK43" i="58"/>
  <c r="JS12" i="27"/>
  <c r="AL37" i="58"/>
  <c r="AL42" i="58"/>
  <c r="AL43" i="58"/>
  <c r="JT12" i="27"/>
  <c r="E105" i="58"/>
  <c r="E95" i="58"/>
  <c r="E96" i="58"/>
  <c r="IM14" i="27"/>
  <c r="F105" i="58"/>
  <c r="F95" i="58"/>
  <c r="F96" i="58"/>
  <c r="IN14" i="27"/>
  <c r="G105" i="58"/>
  <c r="G95" i="58"/>
  <c r="G96" i="58"/>
  <c r="IO14" i="27"/>
  <c r="H105" i="58"/>
  <c r="H95" i="58"/>
  <c r="H96" i="58"/>
  <c r="IP14" i="27"/>
  <c r="I105" i="58"/>
  <c r="I95" i="58"/>
  <c r="I96" i="58"/>
  <c r="IQ14" i="27"/>
  <c r="J105" i="58"/>
  <c r="J95" i="58"/>
  <c r="J96" i="58"/>
  <c r="IR14" i="27"/>
  <c r="K105" i="58"/>
  <c r="K95" i="58"/>
  <c r="K96" i="58"/>
  <c r="IS14" i="27"/>
  <c r="L105" i="58"/>
  <c r="L95" i="58"/>
  <c r="L96" i="58"/>
  <c r="IT14" i="27"/>
  <c r="M105" i="58"/>
  <c r="M95" i="58"/>
  <c r="M96" i="58"/>
  <c r="IU14" i="27"/>
  <c r="N105" i="58"/>
  <c r="N95" i="58"/>
  <c r="N96" i="58"/>
  <c r="IV14" i="27"/>
  <c r="O105" i="58"/>
  <c r="O95" i="58"/>
  <c r="O96" i="58"/>
  <c r="IW14" i="27"/>
  <c r="P105" i="58"/>
  <c r="P95" i="58"/>
  <c r="P96" i="58"/>
  <c r="IX14" i="27"/>
  <c r="Q105" i="58"/>
  <c r="Q95" i="58"/>
  <c r="Q96" i="58"/>
  <c r="IY14" i="27"/>
  <c r="R105" i="58"/>
  <c r="R95" i="58"/>
  <c r="R96" i="58"/>
  <c r="IZ14" i="27"/>
  <c r="S105" i="58"/>
  <c r="S95" i="58"/>
  <c r="S96" i="58"/>
  <c r="JA14" i="27"/>
  <c r="T105" i="58"/>
  <c r="T95" i="58"/>
  <c r="T96" i="58"/>
  <c r="JB14" i="27"/>
  <c r="U105" i="58"/>
  <c r="U95" i="58"/>
  <c r="U96" i="58"/>
  <c r="JC14" i="27"/>
  <c r="V105" i="58"/>
  <c r="V95" i="58"/>
  <c r="V96" i="58"/>
  <c r="JD14" i="27"/>
  <c r="W105" i="58"/>
  <c r="W95" i="58"/>
  <c r="W96" i="58"/>
  <c r="JE14" i="27"/>
  <c r="X105" i="58"/>
  <c r="X95" i="58"/>
  <c r="X96" i="58"/>
  <c r="JF14" i="27"/>
  <c r="Y105" i="58"/>
  <c r="Y95" i="58"/>
  <c r="Y96" i="58"/>
  <c r="JG14" i="27"/>
  <c r="Z105" i="58"/>
  <c r="Z95" i="58"/>
  <c r="Z96" i="58"/>
  <c r="JH14" i="27"/>
  <c r="AA105" i="58"/>
  <c r="AA95" i="58"/>
  <c r="AA96" i="58"/>
  <c r="JI14" i="27"/>
  <c r="AB105" i="58"/>
  <c r="AB95" i="58"/>
  <c r="AB96" i="58"/>
  <c r="JJ14" i="27"/>
  <c r="AC105" i="58"/>
  <c r="AC95" i="58"/>
  <c r="AC96" i="58"/>
  <c r="JK14" i="27"/>
  <c r="AD105" i="58"/>
  <c r="AD95" i="58"/>
  <c r="AD96" i="58"/>
  <c r="JL14" i="27"/>
  <c r="AE105" i="58"/>
  <c r="AE95" i="58"/>
  <c r="AE96" i="58"/>
  <c r="JM14" i="27"/>
  <c r="AF105" i="58"/>
  <c r="AF95" i="58"/>
  <c r="AF96" i="58"/>
  <c r="JN14" i="27"/>
  <c r="AG105" i="58"/>
  <c r="AG95" i="58"/>
  <c r="AG96" i="58"/>
  <c r="JO14" i="27"/>
  <c r="AH105" i="58"/>
  <c r="AH95" i="58"/>
  <c r="AH96" i="58"/>
  <c r="JP14" i="27"/>
  <c r="AI105" i="58"/>
  <c r="AI95" i="58"/>
  <c r="AI96" i="58"/>
  <c r="JQ14" i="27"/>
  <c r="AJ105" i="58"/>
  <c r="AJ95" i="58"/>
  <c r="AJ96" i="58"/>
  <c r="JR14" i="27"/>
  <c r="AK105" i="58"/>
  <c r="AK95" i="58"/>
  <c r="AK96" i="58"/>
  <c r="JS14" i="27"/>
  <c r="AL105" i="58"/>
  <c r="AL95" i="58"/>
  <c r="AL96" i="58"/>
  <c r="JT14" i="27"/>
  <c r="D105" i="58"/>
  <c r="D95" i="58"/>
  <c r="D96" i="58"/>
  <c r="IL14" i="27"/>
  <c r="D37" i="58"/>
  <c r="D42" i="58"/>
  <c r="D43" i="58"/>
  <c r="IL12" i="27"/>
  <c r="AL37" i="56"/>
  <c r="AL42" i="56"/>
  <c r="AL43" i="56"/>
  <c r="IK12" i="27"/>
  <c r="AL105" i="56"/>
  <c r="AL95" i="56"/>
  <c r="AL96" i="56"/>
  <c r="IK14" i="27"/>
  <c r="AD37" i="56"/>
  <c r="AD42" i="56"/>
  <c r="AD43" i="56"/>
  <c r="IC12" i="27"/>
  <c r="AE37" i="56"/>
  <c r="AE42" i="56"/>
  <c r="AE43" i="56"/>
  <c r="ID12" i="27"/>
  <c r="AF37" i="56"/>
  <c r="AF42" i="56"/>
  <c r="AF43" i="56"/>
  <c r="IE12" i="27"/>
  <c r="AG37" i="56"/>
  <c r="AG42" i="56"/>
  <c r="AG43" i="56"/>
  <c r="IF12" i="27"/>
  <c r="AH37" i="56"/>
  <c r="AH42" i="56"/>
  <c r="AH43" i="56"/>
  <c r="IG12" i="27"/>
  <c r="AI37" i="56"/>
  <c r="AI42" i="56"/>
  <c r="AI43" i="56"/>
  <c r="IH12" i="27"/>
  <c r="AJ37" i="56"/>
  <c r="AJ42" i="56"/>
  <c r="AJ43" i="56"/>
  <c r="II12" i="27"/>
  <c r="AK37" i="56"/>
  <c r="AK42" i="56"/>
  <c r="AK43" i="56"/>
  <c r="IJ12" i="27"/>
  <c r="AD105" i="56"/>
  <c r="AD95" i="56"/>
  <c r="AD96" i="56"/>
  <c r="IC14" i="27"/>
  <c r="AE105" i="56"/>
  <c r="AE95" i="56"/>
  <c r="AE96" i="56"/>
  <c r="ID14" i="27"/>
  <c r="AF105" i="56"/>
  <c r="AF95" i="56"/>
  <c r="AF96" i="56"/>
  <c r="IE14" i="27"/>
  <c r="AG105" i="56"/>
  <c r="AG95" i="56"/>
  <c r="AG96" i="56"/>
  <c r="IF14" i="27"/>
  <c r="AH105" i="56"/>
  <c r="AH95" i="56"/>
  <c r="AH96" i="56"/>
  <c r="IG14" i="27"/>
  <c r="AI105" i="56"/>
  <c r="AI95" i="56"/>
  <c r="AI96" i="56"/>
  <c r="IH14" i="27"/>
  <c r="AJ105" i="56"/>
  <c r="AJ95" i="56"/>
  <c r="AJ96" i="56"/>
  <c r="II14" i="27"/>
  <c r="AK105" i="56"/>
  <c r="AK95" i="56"/>
  <c r="AK96" i="56"/>
  <c r="IJ14" i="27"/>
  <c r="E37" i="56"/>
  <c r="E42" i="56"/>
  <c r="E43" i="56"/>
  <c r="HD12" i="27"/>
  <c r="F37" i="56"/>
  <c r="F42" i="56"/>
  <c r="F43" i="56"/>
  <c r="HE12" i="27"/>
  <c r="G37" i="56"/>
  <c r="G42" i="56"/>
  <c r="G43" i="56"/>
  <c r="HF12" i="27"/>
  <c r="H37" i="56"/>
  <c r="H42" i="56"/>
  <c r="H43" i="56"/>
  <c r="HG12" i="27"/>
  <c r="I37" i="56"/>
  <c r="I42" i="56"/>
  <c r="I43" i="56"/>
  <c r="HH12" i="27"/>
  <c r="J37" i="56"/>
  <c r="J42" i="56"/>
  <c r="J43" i="56"/>
  <c r="HI12" i="27"/>
  <c r="K37" i="56"/>
  <c r="K42" i="56"/>
  <c r="K43" i="56"/>
  <c r="HJ12" i="27"/>
  <c r="L37" i="56"/>
  <c r="L42" i="56"/>
  <c r="L43" i="56"/>
  <c r="HK12" i="27"/>
  <c r="M37" i="56"/>
  <c r="M42" i="56"/>
  <c r="M43" i="56"/>
  <c r="HL12" i="27"/>
  <c r="N37" i="56"/>
  <c r="N42" i="56"/>
  <c r="N43" i="56"/>
  <c r="HM12" i="27"/>
  <c r="O37" i="56"/>
  <c r="O42" i="56"/>
  <c r="O43" i="56"/>
  <c r="HN12" i="27"/>
  <c r="P37" i="56"/>
  <c r="P42" i="56"/>
  <c r="P43" i="56"/>
  <c r="HO12" i="27"/>
  <c r="Q37" i="56"/>
  <c r="Q42" i="56"/>
  <c r="Q43" i="56"/>
  <c r="HP12" i="27"/>
  <c r="R37" i="56"/>
  <c r="R42" i="56"/>
  <c r="R43" i="56"/>
  <c r="HQ12" i="27"/>
  <c r="S37" i="56"/>
  <c r="S42" i="56"/>
  <c r="S43" i="56"/>
  <c r="HR12" i="27"/>
  <c r="T37" i="56"/>
  <c r="T42" i="56"/>
  <c r="T43" i="56"/>
  <c r="HS12" i="27"/>
  <c r="U37" i="56"/>
  <c r="U42" i="56"/>
  <c r="U43" i="56"/>
  <c r="HT12" i="27"/>
  <c r="V37" i="56"/>
  <c r="V42" i="56"/>
  <c r="V43" i="56"/>
  <c r="HU12" i="27"/>
  <c r="W37" i="56"/>
  <c r="W42" i="56"/>
  <c r="W43" i="56"/>
  <c r="HV12" i="27"/>
  <c r="X37" i="56"/>
  <c r="X42" i="56"/>
  <c r="X43" i="56"/>
  <c r="HW12" i="27"/>
  <c r="Y37" i="56"/>
  <c r="Y42" i="56"/>
  <c r="Y43" i="56"/>
  <c r="HX12" i="27"/>
  <c r="Z37" i="56"/>
  <c r="Z42" i="56"/>
  <c r="Z43" i="56"/>
  <c r="HY12" i="27"/>
  <c r="AA37" i="56"/>
  <c r="AA42" i="56"/>
  <c r="AA43" i="56"/>
  <c r="HZ12" i="27"/>
  <c r="AB37" i="56"/>
  <c r="AB42" i="56"/>
  <c r="AB43" i="56"/>
  <c r="IA12" i="27"/>
  <c r="AC37" i="56"/>
  <c r="AC42" i="56"/>
  <c r="AC43" i="56"/>
  <c r="IB12" i="27"/>
  <c r="E105" i="56"/>
  <c r="E95" i="56"/>
  <c r="E96" i="56"/>
  <c r="HD14" i="27"/>
  <c r="F105" i="56"/>
  <c r="F95" i="56"/>
  <c r="F96" i="56"/>
  <c r="HE14" i="27"/>
  <c r="G105" i="56"/>
  <c r="G95" i="56"/>
  <c r="G96" i="56"/>
  <c r="HF14" i="27"/>
  <c r="H105" i="56"/>
  <c r="H95" i="56"/>
  <c r="H96" i="56"/>
  <c r="HG14" i="27"/>
  <c r="I105" i="56"/>
  <c r="I95" i="56"/>
  <c r="I96" i="56"/>
  <c r="HH14" i="27"/>
  <c r="J105" i="56"/>
  <c r="J95" i="56"/>
  <c r="J96" i="56"/>
  <c r="HI14" i="27"/>
  <c r="K105" i="56"/>
  <c r="K95" i="56"/>
  <c r="K96" i="56"/>
  <c r="HJ14" i="27"/>
  <c r="L105" i="56"/>
  <c r="L95" i="56"/>
  <c r="L96" i="56"/>
  <c r="HK14" i="27"/>
  <c r="M105" i="56"/>
  <c r="M95" i="56"/>
  <c r="M96" i="56"/>
  <c r="HL14" i="27"/>
  <c r="N105" i="56"/>
  <c r="N95" i="56"/>
  <c r="N96" i="56"/>
  <c r="HM14" i="27"/>
  <c r="O105" i="56"/>
  <c r="O95" i="56"/>
  <c r="O96" i="56"/>
  <c r="HN14" i="27"/>
  <c r="P105" i="56"/>
  <c r="P95" i="56"/>
  <c r="P96" i="56"/>
  <c r="HO14" i="27"/>
  <c r="Q105" i="56"/>
  <c r="Q95" i="56"/>
  <c r="Q96" i="56"/>
  <c r="HP14" i="27"/>
  <c r="R105" i="56"/>
  <c r="R95" i="56"/>
  <c r="R96" i="56"/>
  <c r="HQ14" i="27"/>
  <c r="S105" i="56"/>
  <c r="S95" i="56"/>
  <c r="S96" i="56"/>
  <c r="HR14" i="27"/>
  <c r="T105" i="56"/>
  <c r="T95" i="56"/>
  <c r="T96" i="56"/>
  <c r="HS14" i="27"/>
  <c r="U105" i="56"/>
  <c r="U95" i="56"/>
  <c r="U96" i="56"/>
  <c r="HT14" i="27"/>
  <c r="V105" i="56"/>
  <c r="V95" i="56"/>
  <c r="V96" i="56"/>
  <c r="HU14" i="27"/>
  <c r="W105" i="56"/>
  <c r="W95" i="56"/>
  <c r="W96" i="56"/>
  <c r="HV14" i="27"/>
  <c r="X105" i="56"/>
  <c r="X95" i="56"/>
  <c r="X96" i="56"/>
  <c r="HW14" i="27"/>
  <c r="Y105" i="56"/>
  <c r="Y95" i="56"/>
  <c r="Y96" i="56"/>
  <c r="HX14" i="27"/>
  <c r="Z105" i="56"/>
  <c r="Z95" i="56"/>
  <c r="Z96" i="56"/>
  <c r="HY14" i="27"/>
  <c r="AA105" i="56"/>
  <c r="AA95" i="56"/>
  <c r="AA96" i="56"/>
  <c r="HZ14" i="27"/>
  <c r="AB105" i="56"/>
  <c r="AB95" i="56"/>
  <c r="AB96" i="56"/>
  <c r="IA14" i="27"/>
  <c r="AC105" i="56"/>
  <c r="AC95" i="56"/>
  <c r="AC96" i="56"/>
  <c r="IB14" i="27"/>
  <c r="D105" i="56"/>
  <c r="D95" i="56"/>
  <c r="D96" i="56"/>
  <c r="HC14" i="27"/>
  <c r="D37" i="56"/>
  <c r="D42" i="56"/>
  <c r="D43" i="56"/>
  <c r="HC12" i="27"/>
  <c r="AI37" i="54"/>
  <c r="AI42" i="54"/>
  <c r="AI43" i="54"/>
  <c r="GY12" i="27"/>
  <c r="AJ37" i="54"/>
  <c r="AJ42" i="54"/>
  <c r="AJ43" i="54"/>
  <c r="GZ12" i="27"/>
  <c r="AK37" i="54"/>
  <c r="AK42" i="54"/>
  <c r="AK43" i="54"/>
  <c r="HA12" i="27"/>
  <c r="AL37" i="54"/>
  <c r="AL42" i="54"/>
  <c r="AL43" i="54"/>
  <c r="HB12" i="27"/>
  <c r="AI105" i="54"/>
  <c r="AI95" i="54"/>
  <c r="AI96" i="54"/>
  <c r="GY14" i="27"/>
  <c r="AJ105" i="54"/>
  <c r="AJ95" i="54"/>
  <c r="AJ96" i="54"/>
  <c r="GZ14" i="27"/>
  <c r="AK105" i="54"/>
  <c r="AK95" i="54"/>
  <c r="AK96" i="54"/>
  <c r="HA14" i="27"/>
  <c r="AL105" i="54"/>
  <c r="AL95" i="54"/>
  <c r="AL96" i="54"/>
  <c r="HB14" i="27"/>
  <c r="E37" i="54"/>
  <c r="E42" i="54"/>
  <c r="E43" i="54"/>
  <c r="FU12" i="27"/>
  <c r="F37" i="54"/>
  <c r="F42" i="54"/>
  <c r="F43" i="54"/>
  <c r="FV12" i="27"/>
  <c r="G37" i="54"/>
  <c r="G42" i="54"/>
  <c r="G43" i="54"/>
  <c r="FW12" i="27"/>
  <c r="H37" i="54"/>
  <c r="H42" i="54"/>
  <c r="H43" i="54"/>
  <c r="FX12" i="27"/>
  <c r="I37" i="54"/>
  <c r="I42" i="54"/>
  <c r="I43" i="54"/>
  <c r="FY12" i="27"/>
  <c r="J37" i="54"/>
  <c r="J42" i="54"/>
  <c r="J43" i="54"/>
  <c r="FZ12" i="27"/>
  <c r="K37" i="54"/>
  <c r="K42" i="54"/>
  <c r="K43" i="54"/>
  <c r="GA12" i="27"/>
  <c r="L37" i="54"/>
  <c r="L42" i="54"/>
  <c r="L43" i="54"/>
  <c r="GB12" i="27"/>
  <c r="M37" i="54"/>
  <c r="M42" i="54"/>
  <c r="M43" i="54"/>
  <c r="GC12" i="27"/>
  <c r="N37" i="54"/>
  <c r="N42" i="54"/>
  <c r="N43" i="54"/>
  <c r="GD12" i="27"/>
  <c r="O37" i="54"/>
  <c r="O42" i="54"/>
  <c r="O43" i="54"/>
  <c r="GE12" i="27"/>
  <c r="P37" i="54"/>
  <c r="P42" i="54"/>
  <c r="P43" i="54"/>
  <c r="GF12" i="27"/>
  <c r="Q37" i="54"/>
  <c r="Q42" i="54"/>
  <c r="Q43" i="54"/>
  <c r="GG12" i="27"/>
  <c r="R37" i="54"/>
  <c r="R42" i="54"/>
  <c r="R43" i="54"/>
  <c r="GH12" i="27"/>
  <c r="S37" i="54"/>
  <c r="S42" i="54"/>
  <c r="S43" i="54"/>
  <c r="GI12" i="27"/>
  <c r="T37" i="54"/>
  <c r="T42" i="54"/>
  <c r="T43" i="54"/>
  <c r="GJ12" i="27"/>
  <c r="U37" i="54"/>
  <c r="U42" i="54"/>
  <c r="U43" i="54"/>
  <c r="GK12" i="27"/>
  <c r="V37" i="54"/>
  <c r="V42" i="54"/>
  <c r="V43" i="54"/>
  <c r="GL12" i="27"/>
  <c r="W37" i="54"/>
  <c r="W42" i="54"/>
  <c r="W43" i="54"/>
  <c r="GM12" i="27"/>
  <c r="X37" i="54"/>
  <c r="X42" i="54"/>
  <c r="X43" i="54"/>
  <c r="GN12" i="27"/>
  <c r="Y37" i="54"/>
  <c r="Y42" i="54"/>
  <c r="Y43" i="54"/>
  <c r="GO12" i="27"/>
  <c r="Z37" i="54"/>
  <c r="Z42" i="54"/>
  <c r="Z43" i="54"/>
  <c r="GP12" i="27"/>
  <c r="AA37" i="54"/>
  <c r="AA42" i="54"/>
  <c r="AA43" i="54"/>
  <c r="GQ12" i="27"/>
  <c r="AB37" i="54"/>
  <c r="AB42" i="54"/>
  <c r="AB43" i="54"/>
  <c r="GR12" i="27"/>
  <c r="AC37" i="54"/>
  <c r="AC42" i="54"/>
  <c r="AC43" i="54"/>
  <c r="GS12" i="27"/>
  <c r="AD37" i="54"/>
  <c r="AD42" i="54"/>
  <c r="AD43" i="54"/>
  <c r="GT12" i="27"/>
  <c r="AE37" i="54"/>
  <c r="AE42" i="54"/>
  <c r="AE43" i="54"/>
  <c r="GU12" i="27"/>
  <c r="AF37" i="54"/>
  <c r="AF42" i="54"/>
  <c r="AF43" i="54"/>
  <c r="GV12" i="27"/>
  <c r="AG37" i="54"/>
  <c r="AG42" i="54"/>
  <c r="AG43" i="54"/>
  <c r="GW12" i="27"/>
  <c r="AH37" i="54"/>
  <c r="AH42" i="54"/>
  <c r="AH43" i="54"/>
  <c r="GX12" i="27"/>
  <c r="E105" i="54"/>
  <c r="E95" i="54"/>
  <c r="E96" i="54"/>
  <c r="FU14" i="27"/>
  <c r="F105" i="54"/>
  <c r="F95" i="54"/>
  <c r="F96" i="54"/>
  <c r="FV14" i="27"/>
  <c r="G105" i="54"/>
  <c r="G95" i="54"/>
  <c r="G96" i="54"/>
  <c r="FW14" i="27"/>
  <c r="H105" i="54"/>
  <c r="H95" i="54"/>
  <c r="H96" i="54"/>
  <c r="FX14" i="27"/>
  <c r="I105" i="54"/>
  <c r="I95" i="54"/>
  <c r="I96" i="54"/>
  <c r="FY14" i="27"/>
  <c r="J105" i="54"/>
  <c r="J95" i="54"/>
  <c r="J96" i="54"/>
  <c r="FZ14" i="27"/>
  <c r="K105" i="54"/>
  <c r="K95" i="54"/>
  <c r="K96" i="54"/>
  <c r="GA14" i="27"/>
  <c r="L105" i="54"/>
  <c r="L95" i="54"/>
  <c r="L96" i="54"/>
  <c r="GB14" i="27"/>
  <c r="M105" i="54"/>
  <c r="M95" i="54"/>
  <c r="M96" i="54"/>
  <c r="GC14" i="27"/>
  <c r="N105" i="54"/>
  <c r="N95" i="54"/>
  <c r="N96" i="54"/>
  <c r="GD14" i="27"/>
  <c r="O105" i="54"/>
  <c r="O95" i="54"/>
  <c r="O96" i="54"/>
  <c r="GE14" i="27"/>
  <c r="P105" i="54"/>
  <c r="P95" i="54"/>
  <c r="P96" i="54"/>
  <c r="GF14" i="27"/>
  <c r="Q105" i="54"/>
  <c r="Q95" i="54"/>
  <c r="Q96" i="54"/>
  <c r="GG14" i="27"/>
  <c r="R105" i="54"/>
  <c r="R95" i="54"/>
  <c r="R96" i="54"/>
  <c r="GH14" i="27"/>
  <c r="S105" i="54"/>
  <c r="S95" i="54"/>
  <c r="S96" i="54"/>
  <c r="GI14" i="27"/>
  <c r="T105" i="54"/>
  <c r="T95" i="54"/>
  <c r="T96" i="54"/>
  <c r="GJ14" i="27"/>
  <c r="U105" i="54"/>
  <c r="U95" i="54"/>
  <c r="U96" i="54"/>
  <c r="GK14" i="27"/>
  <c r="V105" i="54"/>
  <c r="V95" i="54"/>
  <c r="V96" i="54"/>
  <c r="GL14" i="27"/>
  <c r="W105" i="54"/>
  <c r="W95" i="54"/>
  <c r="W96" i="54"/>
  <c r="GM14" i="27"/>
  <c r="X105" i="54"/>
  <c r="X95" i="54"/>
  <c r="X96" i="54"/>
  <c r="GN14" i="27"/>
  <c r="Y105" i="54"/>
  <c r="Y95" i="54"/>
  <c r="Y96" i="54"/>
  <c r="GO14" i="27"/>
  <c r="Z105" i="54"/>
  <c r="Z95" i="54"/>
  <c r="Z96" i="54"/>
  <c r="GP14" i="27"/>
  <c r="AA105" i="54"/>
  <c r="AA95" i="54"/>
  <c r="AA96" i="54"/>
  <c r="GQ14" i="27"/>
  <c r="AB105" i="54"/>
  <c r="AB95" i="54"/>
  <c r="AB96" i="54"/>
  <c r="GR14" i="27"/>
  <c r="AC105" i="54"/>
  <c r="AC95" i="54"/>
  <c r="AC96" i="54"/>
  <c r="GS14" i="27"/>
  <c r="AD105" i="54"/>
  <c r="AD95" i="54"/>
  <c r="AD96" i="54"/>
  <c r="GT14" i="27"/>
  <c r="AE105" i="54"/>
  <c r="AE95" i="54"/>
  <c r="AE96" i="54"/>
  <c r="GU14" i="27"/>
  <c r="AF105" i="54"/>
  <c r="AF95" i="54"/>
  <c r="AF96" i="54"/>
  <c r="GV14" i="27"/>
  <c r="AG105" i="54"/>
  <c r="AG95" i="54"/>
  <c r="AG96" i="54"/>
  <c r="GW14" i="27"/>
  <c r="AH105" i="54"/>
  <c r="AH95" i="54"/>
  <c r="AH96" i="54"/>
  <c r="GX14" i="27"/>
  <c r="D105" i="54"/>
  <c r="D95" i="54"/>
  <c r="D96" i="54"/>
  <c r="FT14" i="27"/>
  <c r="D37" i="54"/>
  <c r="D42" i="54"/>
  <c r="D43" i="54"/>
  <c r="FT12" i="27"/>
  <c r="AL37" i="52"/>
  <c r="AL42" i="52"/>
  <c r="AL43" i="52"/>
  <c r="FS12" i="27"/>
  <c r="AL105" i="52"/>
  <c r="AL95" i="52"/>
  <c r="AL96" i="52"/>
  <c r="FS14" i="27"/>
  <c r="E37" i="52"/>
  <c r="E42" i="52"/>
  <c r="E43" i="52"/>
  <c r="EL12" i="27"/>
  <c r="F37" i="52"/>
  <c r="F42" i="52"/>
  <c r="F43" i="52"/>
  <c r="EM12" i="27"/>
  <c r="G37" i="52"/>
  <c r="G42" i="52"/>
  <c r="G43" i="52"/>
  <c r="EN12" i="27"/>
  <c r="H37" i="52"/>
  <c r="H42" i="52"/>
  <c r="H43" i="52"/>
  <c r="EO12" i="27"/>
  <c r="I37" i="52"/>
  <c r="I42" i="52"/>
  <c r="I43" i="52"/>
  <c r="EP12" i="27"/>
  <c r="J37" i="52"/>
  <c r="J42" i="52"/>
  <c r="J43" i="52"/>
  <c r="EQ12" i="27"/>
  <c r="K37" i="52"/>
  <c r="K42" i="52"/>
  <c r="K43" i="52"/>
  <c r="ER12" i="27"/>
  <c r="L37" i="52"/>
  <c r="L42" i="52"/>
  <c r="L43" i="52"/>
  <c r="ES12" i="27"/>
  <c r="M37" i="52"/>
  <c r="M42" i="52"/>
  <c r="M43" i="52"/>
  <c r="ET12" i="27"/>
  <c r="N37" i="52"/>
  <c r="N42" i="52"/>
  <c r="N43" i="52"/>
  <c r="EU12" i="27"/>
  <c r="O37" i="52"/>
  <c r="O42" i="52"/>
  <c r="O43" i="52"/>
  <c r="EV12" i="27"/>
  <c r="P37" i="52"/>
  <c r="P42" i="52"/>
  <c r="P43" i="52"/>
  <c r="EW12" i="27"/>
  <c r="Q37" i="52"/>
  <c r="Q42" i="52"/>
  <c r="Q43" i="52"/>
  <c r="EX12" i="27"/>
  <c r="R37" i="52"/>
  <c r="R42" i="52"/>
  <c r="R43" i="52"/>
  <c r="EY12" i="27"/>
  <c r="S37" i="52"/>
  <c r="S42" i="52"/>
  <c r="S43" i="52"/>
  <c r="EZ12" i="27"/>
  <c r="T37" i="52"/>
  <c r="T42" i="52"/>
  <c r="T43" i="52"/>
  <c r="FA12" i="27"/>
  <c r="U37" i="52"/>
  <c r="U42" i="52"/>
  <c r="U43" i="52"/>
  <c r="FB12" i="27"/>
  <c r="V37" i="52"/>
  <c r="V42" i="52"/>
  <c r="V43" i="52"/>
  <c r="FC12" i="27"/>
  <c r="W37" i="52"/>
  <c r="W42" i="52"/>
  <c r="W43" i="52"/>
  <c r="FD12" i="27"/>
  <c r="X37" i="52"/>
  <c r="X42" i="52"/>
  <c r="X43" i="52"/>
  <c r="FE12" i="27"/>
  <c r="Y37" i="52"/>
  <c r="Y42" i="52"/>
  <c r="Y43" i="52"/>
  <c r="FF12" i="27"/>
  <c r="Z37" i="52"/>
  <c r="Z42" i="52"/>
  <c r="Z43" i="52"/>
  <c r="FG12" i="27"/>
  <c r="AA37" i="52"/>
  <c r="AA42" i="52"/>
  <c r="AA43" i="52"/>
  <c r="FH12" i="27"/>
  <c r="AB37" i="52"/>
  <c r="AB42" i="52"/>
  <c r="AB43" i="52"/>
  <c r="FI12" i="27"/>
  <c r="AC37" i="52"/>
  <c r="AC42" i="52"/>
  <c r="AC43" i="52"/>
  <c r="FJ12" i="27"/>
  <c r="AD37" i="52"/>
  <c r="AD42" i="52"/>
  <c r="AD43" i="52"/>
  <c r="FK12" i="27"/>
  <c r="AE37" i="52"/>
  <c r="AE42" i="52"/>
  <c r="AE43" i="52"/>
  <c r="FL12" i="27"/>
  <c r="AF37" i="52"/>
  <c r="AF42" i="52"/>
  <c r="AF43" i="52"/>
  <c r="FM12" i="27"/>
  <c r="AG37" i="52"/>
  <c r="AG42" i="52"/>
  <c r="AG43" i="52"/>
  <c r="FN12" i="27"/>
  <c r="AH37" i="52"/>
  <c r="AH42" i="52"/>
  <c r="AH43" i="52"/>
  <c r="FO12" i="27"/>
  <c r="AI37" i="52"/>
  <c r="AI42" i="52"/>
  <c r="AI43" i="52"/>
  <c r="FP12" i="27"/>
  <c r="AJ37" i="52"/>
  <c r="AJ42" i="52"/>
  <c r="AJ43" i="52"/>
  <c r="FQ12" i="27"/>
  <c r="AK37" i="52"/>
  <c r="AK42" i="52"/>
  <c r="AK43" i="52"/>
  <c r="FR12" i="27"/>
  <c r="E105" i="52"/>
  <c r="E95" i="52"/>
  <c r="E96" i="52"/>
  <c r="EL14" i="27"/>
  <c r="F105" i="52"/>
  <c r="F95" i="52"/>
  <c r="F96" i="52"/>
  <c r="EM14" i="27"/>
  <c r="G105" i="52"/>
  <c r="G95" i="52"/>
  <c r="G96" i="52"/>
  <c r="EN14" i="27"/>
  <c r="H105" i="52"/>
  <c r="H95" i="52"/>
  <c r="H96" i="52"/>
  <c r="EO14" i="27"/>
  <c r="I105" i="52"/>
  <c r="I95" i="52"/>
  <c r="I96" i="52"/>
  <c r="EP14" i="27"/>
  <c r="J105" i="52"/>
  <c r="J95" i="52"/>
  <c r="J96" i="52"/>
  <c r="EQ14" i="27"/>
  <c r="K105" i="52"/>
  <c r="K95" i="52"/>
  <c r="K96" i="52"/>
  <c r="ER14" i="27"/>
  <c r="L105" i="52"/>
  <c r="L95" i="52"/>
  <c r="L96" i="52"/>
  <c r="ES14" i="27"/>
  <c r="M105" i="52"/>
  <c r="M95" i="52"/>
  <c r="M96" i="52"/>
  <c r="ET14" i="27"/>
  <c r="N105" i="52"/>
  <c r="N95" i="52"/>
  <c r="N96" i="52"/>
  <c r="EU14" i="27"/>
  <c r="O105" i="52"/>
  <c r="O95" i="52"/>
  <c r="O96" i="52"/>
  <c r="EV14" i="27"/>
  <c r="P105" i="52"/>
  <c r="P95" i="52"/>
  <c r="P96" i="52"/>
  <c r="EW14" i="27"/>
  <c r="Q105" i="52"/>
  <c r="Q95" i="52"/>
  <c r="Q96" i="52"/>
  <c r="EX14" i="27"/>
  <c r="R105" i="52"/>
  <c r="R95" i="52"/>
  <c r="R96" i="52"/>
  <c r="EY14" i="27"/>
  <c r="S105" i="52"/>
  <c r="S95" i="52"/>
  <c r="S96" i="52"/>
  <c r="EZ14" i="27"/>
  <c r="T105" i="52"/>
  <c r="T95" i="52"/>
  <c r="T96" i="52"/>
  <c r="FA14" i="27"/>
  <c r="U105" i="52"/>
  <c r="U95" i="52"/>
  <c r="U96" i="52"/>
  <c r="FB14" i="27"/>
  <c r="V105" i="52"/>
  <c r="V95" i="52"/>
  <c r="V96" i="52"/>
  <c r="FC14" i="27"/>
  <c r="W105" i="52"/>
  <c r="W95" i="52"/>
  <c r="W96" i="52"/>
  <c r="FD14" i="27"/>
  <c r="X105" i="52"/>
  <c r="X95" i="52"/>
  <c r="X96" i="52"/>
  <c r="FE14" i="27"/>
  <c r="Y105" i="52"/>
  <c r="Y95" i="52"/>
  <c r="Y96" i="52"/>
  <c r="FF14" i="27"/>
  <c r="Z105" i="52"/>
  <c r="Z95" i="52"/>
  <c r="Z96" i="52"/>
  <c r="FG14" i="27"/>
  <c r="AA105" i="52"/>
  <c r="AA95" i="52"/>
  <c r="AA96" i="52"/>
  <c r="FH14" i="27"/>
  <c r="AB105" i="52"/>
  <c r="AB95" i="52"/>
  <c r="AB96" i="52"/>
  <c r="FI14" i="27"/>
  <c r="AC105" i="52"/>
  <c r="AC95" i="52"/>
  <c r="AC96" i="52"/>
  <c r="FJ14" i="27"/>
  <c r="AD105" i="52"/>
  <c r="AD95" i="52"/>
  <c r="AD96" i="52"/>
  <c r="FK14" i="27"/>
  <c r="AE105" i="52"/>
  <c r="AE95" i="52"/>
  <c r="AE96" i="52"/>
  <c r="FL14" i="27"/>
  <c r="AF105" i="52"/>
  <c r="AF95" i="52"/>
  <c r="AF96" i="52"/>
  <c r="FM14" i="27"/>
  <c r="AG105" i="52"/>
  <c r="AG95" i="52"/>
  <c r="AG96" i="52"/>
  <c r="FN14" i="27"/>
  <c r="AH105" i="52"/>
  <c r="AH95" i="52"/>
  <c r="AH96" i="52"/>
  <c r="FO14" i="27"/>
  <c r="AI105" i="52"/>
  <c r="AI95" i="52"/>
  <c r="AI96" i="52"/>
  <c r="FP14" i="27"/>
  <c r="AJ105" i="52"/>
  <c r="AJ95" i="52"/>
  <c r="AJ96" i="52"/>
  <c r="FQ14" i="27"/>
  <c r="AK105" i="52"/>
  <c r="AK95" i="52"/>
  <c r="AK96" i="52"/>
  <c r="FR14" i="27"/>
  <c r="D105" i="52"/>
  <c r="D95" i="52"/>
  <c r="D96" i="52"/>
  <c r="EK14" i="27"/>
  <c r="D37" i="52"/>
  <c r="D42" i="52"/>
  <c r="D43" i="52"/>
  <c r="EK12" i="27"/>
  <c r="E37" i="50"/>
  <c r="E42" i="50"/>
  <c r="E43" i="50"/>
  <c r="DC12" i="27"/>
  <c r="F37" i="50"/>
  <c r="F42" i="50"/>
  <c r="F43" i="50"/>
  <c r="DD12" i="27"/>
  <c r="G37" i="50"/>
  <c r="G42" i="50"/>
  <c r="G43" i="50"/>
  <c r="DE12" i="27"/>
  <c r="H37" i="50"/>
  <c r="H42" i="50"/>
  <c r="H43" i="50"/>
  <c r="DF12" i="27"/>
  <c r="I37" i="50"/>
  <c r="I42" i="50"/>
  <c r="I43" i="50"/>
  <c r="DG12" i="27"/>
  <c r="J37" i="50"/>
  <c r="J42" i="50"/>
  <c r="J43" i="50"/>
  <c r="DH12" i="27"/>
  <c r="K37" i="50"/>
  <c r="K42" i="50"/>
  <c r="K43" i="50"/>
  <c r="DI12" i="27"/>
  <c r="L37" i="50"/>
  <c r="L42" i="50"/>
  <c r="L43" i="50"/>
  <c r="DJ12" i="27"/>
  <c r="M37" i="50"/>
  <c r="M42" i="50"/>
  <c r="M43" i="50"/>
  <c r="DK12" i="27"/>
  <c r="N37" i="50"/>
  <c r="N42" i="50"/>
  <c r="N43" i="50"/>
  <c r="DL12" i="27"/>
  <c r="O37" i="50"/>
  <c r="O42" i="50"/>
  <c r="O43" i="50"/>
  <c r="DM12" i="27"/>
  <c r="P37" i="50"/>
  <c r="P42" i="50"/>
  <c r="P43" i="50"/>
  <c r="DN12" i="27"/>
  <c r="Q37" i="50"/>
  <c r="Q42" i="50"/>
  <c r="Q43" i="50"/>
  <c r="DO12" i="27"/>
  <c r="R37" i="50"/>
  <c r="R42" i="50"/>
  <c r="R43" i="50"/>
  <c r="DP12" i="27"/>
  <c r="S37" i="50"/>
  <c r="S42" i="50"/>
  <c r="S43" i="50"/>
  <c r="DQ12" i="27"/>
  <c r="T37" i="50"/>
  <c r="T42" i="50"/>
  <c r="T43" i="50"/>
  <c r="DR12" i="27"/>
  <c r="U37" i="50"/>
  <c r="U42" i="50"/>
  <c r="U43" i="50"/>
  <c r="DS12" i="27"/>
  <c r="V37" i="50"/>
  <c r="V42" i="50"/>
  <c r="V43" i="50"/>
  <c r="DT12" i="27"/>
  <c r="W37" i="50"/>
  <c r="W42" i="50"/>
  <c r="W43" i="50"/>
  <c r="DU12" i="27"/>
  <c r="X37" i="50"/>
  <c r="X42" i="50"/>
  <c r="X43" i="50"/>
  <c r="DV12" i="27"/>
  <c r="Y37" i="50"/>
  <c r="Y42" i="50"/>
  <c r="Y43" i="50"/>
  <c r="DW12" i="27"/>
  <c r="Z37" i="50"/>
  <c r="Z42" i="50"/>
  <c r="Z43" i="50"/>
  <c r="DX12" i="27"/>
  <c r="AA37" i="50"/>
  <c r="AA42" i="50"/>
  <c r="AA43" i="50"/>
  <c r="DY12" i="27"/>
  <c r="AB37" i="50"/>
  <c r="AB42" i="50"/>
  <c r="AB43" i="50"/>
  <c r="DZ12" i="27"/>
  <c r="AC37" i="50"/>
  <c r="AC42" i="50"/>
  <c r="AC43" i="50"/>
  <c r="EA12" i="27"/>
  <c r="AD37" i="50"/>
  <c r="AD42" i="50"/>
  <c r="AD43" i="50"/>
  <c r="EB12" i="27"/>
  <c r="AE37" i="50"/>
  <c r="AE42" i="50"/>
  <c r="AE43" i="50"/>
  <c r="EC12" i="27"/>
  <c r="AF37" i="50"/>
  <c r="AF42" i="50"/>
  <c r="AF43" i="50"/>
  <c r="ED12" i="27"/>
  <c r="AG37" i="50"/>
  <c r="AG42" i="50"/>
  <c r="AG43" i="50"/>
  <c r="EE12" i="27"/>
  <c r="AH37" i="50"/>
  <c r="AH42" i="50"/>
  <c r="AH43" i="50"/>
  <c r="EF12" i="27"/>
  <c r="AI37" i="50"/>
  <c r="AI42" i="50"/>
  <c r="AI43" i="50"/>
  <c r="EG12" i="27"/>
  <c r="AJ37" i="50"/>
  <c r="AJ42" i="50"/>
  <c r="AJ43" i="50"/>
  <c r="EH12" i="27"/>
  <c r="AK37" i="50"/>
  <c r="AK42" i="50"/>
  <c r="AK43" i="50"/>
  <c r="EI12" i="27"/>
  <c r="AL37" i="50"/>
  <c r="AL42" i="50"/>
  <c r="AL43" i="50"/>
  <c r="EJ12" i="27"/>
  <c r="E105" i="50"/>
  <c r="E95" i="50"/>
  <c r="E96" i="50"/>
  <c r="DC14" i="27"/>
  <c r="F105" i="50"/>
  <c r="F95" i="50"/>
  <c r="F96" i="50"/>
  <c r="DD14" i="27"/>
  <c r="G105" i="50"/>
  <c r="G95" i="50"/>
  <c r="G96" i="50"/>
  <c r="DE14" i="27"/>
  <c r="H105" i="50"/>
  <c r="H95" i="50"/>
  <c r="H96" i="50"/>
  <c r="DF14" i="27"/>
  <c r="I105" i="50"/>
  <c r="I95" i="50"/>
  <c r="I96" i="50"/>
  <c r="DG14" i="27"/>
  <c r="J105" i="50"/>
  <c r="J95" i="50"/>
  <c r="J96" i="50"/>
  <c r="DH14" i="27"/>
  <c r="K105" i="50"/>
  <c r="K95" i="50"/>
  <c r="K96" i="50"/>
  <c r="DI14" i="27"/>
  <c r="L105" i="50"/>
  <c r="L95" i="50"/>
  <c r="L96" i="50"/>
  <c r="DJ14" i="27"/>
  <c r="M105" i="50"/>
  <c r="M95" i="50"/>
  <c r="M96" i="50"/>
  <c r="DK14" i="27"/>
  <c r="N105" i="50"/>
  <c r="N95" i="50"/>
  <c r="N96" i="50"/>
  <c r="DL14" i="27"/>
  <c r="O105" i="50"/>
  <c r="O95" i="50"/>
  <c r="O96" i="50"/>
  <c r="DM14" i="27"/>
  <c r="P105" i="50"/>
  <c r="P95" i="50"/>
  <c r="P96" i="50"/>
  <c r="DN14" i="27"/>
  <c r="Q105" i="50"/>
  <c r="Q95" i="50"/>
  <c r="Q96" i="50"/>
  <c r="DO14" i="27"/>
  <c r="R105" i="50"/>
  <c r="R95" i="50"/>
  <c r="R96" i="50"/>
  <c r="DP14" i="27"/>
  <c r="S105" i="50"/>
  <c r="S95" i="50"/>
  <c r="S96" i="50"/>
  <c r="DQ14" i="27"/>
  <c r="T105" i="50"/>
  <c r="T95" i="50"/>
  <c r="T96" i="50"/>
  <c r="DR14" i="27"/>
  <c r="U105" i="50"/>
  <c r="U95" i="50"/>
  <c r="U96" i="50"/>
  <c r="DS14" i="27"/>
  <c r="V105" i="50"/>
  <c r="V95" i="50"/>
  <c r="V96" i="50"/>
  <c r="DT14" i="27"/>
  <c r="W105" i="50"/>
  <c r="W95" i="50"/>
  <c r="W96" i="50"/>
  <c r="DU14" i="27"/>
  <c r="X105" i="50"/>
  <c r="X95" i="50"/>
  <c r="X96" i="50"/>
  <c r="DV14" i="27"/>
  <c r="Y105" i="50"/>
  <c r="Y95" i="50"/>
  <c r="Y96" i="50"/>
  <c r="DW14" i="27"/>
  <c r="Z105" i="50"/>
  <c r="Z95" i="50"/>
  <c r="Z96" i="50"/>
  <c r="DX14" i="27"/>
  <c r="AA105" i="50"/>
  <c r="AA95" i="50"/>
  <c r="AA96" i="50"/>
  <c r="DY14" i="27"/>
  <c r="AB105" i="50"/>
  <c r="AB95" i="50"/>
  <c r="AB96" i="50"/>
  <c r="DZ14" i="27"/>
  <c r="AC105" i="50"/>
  <c r="AC95" i="50"/>
  <c r="AC96" i="50"/>
  <c r="EA14" i="27"/>
  <c r="AD105" i="50"/>
  <c r="AD95" i="50"/>
  <c r="AD96" i="50"/>
  <c r="EB14" i="27"/>
  <c r="AE105" i="50"/>
  <c r="AE95" i="50"/>
  <c r="AE96" i="50"/>
  <c r="EC14" i="27"/>
  <c r="AF105" i="50"/>
  <c r="AF95" i="50"/>
  <c r="AF96" i="50"/>
  <c r="ED14" i="27"/>
  <c r="AG105" i="50"/>
  <c r="AG95" i="50"/>
  <c r="AG96" i="50"/>
  <c r="EE14" i="27"/>
  <c r="AH105" i="50"/>
  <c r="AH95" i="50"/>
  <c r="AH96" i="50"/>
  <c r="EF14" i="27"/>
  <c r="AI105" i="50"/>
  <c r="AI95" i="50"/>
  <c r="AI96" i="50"/>
  <c r="EG14" i="27"/>
  <c r="AJ105" i="50"/>
  <c r="AJ95" i="50"/>
  <c r="AJ96" i="50"/>
  <c r="EH14" i="27"/>
  <c r="AK105" i="50"/>
  <c r="AK95" i="50"/>
  <c r="AK96" i="50"/>
  <c r="EI14" i="27"/>
  <c r="AL105" i="50"/>
  <c r="AL95" i="50"/>
  <c r="AL96" i="50"/>
  <c r="EJ14" i="27"/>
  <c r="D105" i="50"/>
  <c r="D95" i="50"/>
  <c r="D96" i="50"/>
  <c r="DB14" i="27"/>
  <c r="D37" i="50"/>
  <c r="D42" i="50"/>
  <c r="D43" i="50"/>
  <c r="DB12" i="27"/>
  <c r="E37" i="48"/>
  <c r="E42" i="48"/>
  <c r="E43" i="48"/>
  <c r="BT12" i="27"/>
  <c r="F37" i="48"/>
  <c r="F42" i="48"/>
  <c r="F43" i="48"/>
  <c r="BU12" i="27"/>
  <c r="G37" i="48"/>
  <c r="G42" i="48"/>
  <c r="G43" i="48"/>
  <c r="BV12" i="27"/>
  <c r="H37" i="48"/>
  <c r="H42" i="48"/>
  <c r="H43" i="48"/>
  <c r="BW12" i="27"/>
  <c r="I37" i="48"/>
  <c r="I42" i="48"/>
  <c r="I43" i="48"/>
  <c r="BX12" i="27"/>
  <c r="J37" i="48"/>
  <c r="J42" i="48"/>
  <c r="J43" i="48"/>
  <c r="BY12" i="27"/>
  <c r="K37" i="48"/>
  <c r="K42" i="48"/>
  <c r="K43" i="48"/>
  <c r="BZ12" i="27"/>
  <c r="L37" i="48"/>
  <c r="L42" i="48"/>
  <c r="L43" i="48"/>
  <c r="CA12" i="27"/>
  <c r="M37" i="48"/>
  <c r="M42" i="48"/>
  <c r="M43" i="48"/>
  <c r="CB12" i="27"/>
  <c r="N37" i="48"/>
  <c r="N42" i="48"/>
  <c r="N43" i="48"/>
  <c r="CC12" i="27"/>
  <c r="O37" i="48"/>
  <c r="O42" i="48"/>
  <c r="O43" i="48"/>
  <c r="CD12" i="27"/>
  <c r="P37" i="48"/>
  <c r="P42" i="48"/>
  <c r="P43" i="48"/>
  <c r="CE12" i="27"/>
  <c r="Q37" i="48"/>
  <c r="Q42" i="48"/>
  <c r="Q43" i="48"/>
  <c r="CF12" i="27"/>
  <c r="R37" i="48"/>
  <c r="R42" i="48"/>
  <c r="R43" i="48"/>
  <c r="CG12" i="27"/>
  <c r="S37" i="48"/>
  <c r="S42" i="48"/>
  <c r="S43" i="48"/>
  <c r="CH12" i="27"/>
  <c r="T37" i="48"/>
  <c r="T42" i="48"/>
  <c r="T43" i="48"/>
  <c r="CI12" i="27"/>
  <c r="U37" i="48"/>
  <c r="U42" i="48"/>
  <c r="U43" i="48"/>
  <c r="CJ12" i="27"/>
  <c r="V37" i="48"/>
  <c r="V42" i="48"/>
  <c r="V43" i="48"/>
  <c r="CK12" i="27"/>
  <c r="W37" i="48"/>
  <c r="W42" i="48"/>
  <c r="W43" i="48"/>
  <c r="CL12" i="27"/>
  <c r="X37" i="48"/>
  <c r="X42" i="48"/>
  <c r="X43" i="48"/>
  <c r="CM12" i="27"/>
  <c r="Y37" i="48"/>
  <c r="Y42" i="48"/>
  <c r="Y43" i="48"/>
  <c r="CN12" i="27"/>
  <c r="Z37" i="48"/>
  <c r="Z42" i="48"/>
  <c r="Z43" i="48"/>
  <c r="CO12" i="27"/>
  <c r="AA37" i="48"/>
  <c r="AA42" i="48"/>
  <c r="AA43" i="48"/>
  <c r="CP12" i="27"/>
  <c r="AB37" i="48"/>
  <c r="AB42" i="48"/>
  <c r="AB43" i="48"/>
  <c r="CQ12" i="27"/>
  <c r="AC37" i="48"/>
  <c r="AC42" i="48"/>
  <c r="AC43" i="48"/>
  <c r="CR12" i="27"/>
  <c r="AD37" i="48"/>
  <c r="AD42" i="48"/>
  <c r="AD43" i="48"/>
  <c r="CS12" i="27"/>
  <c r="AE37" i="48"/>
  <c r="AE42" i="48"/>
  <c r="AE43" i="48"/>
  <c r="CT12" i="27"/>
  <c r="AF37" i="48"/>
  <c r="AF42" i="48"/>
  <c r="AF43" i="48"/>
  <c r="CU12" i="27"/>
  <c r="AG37" i="48"/>
  <c r="AG42" i="48"/>
  <c r="AG43" i="48"/>
  <c r="CV12" i="27"/>
  <c r="AH37" i="48"/>
  <c r="AH42" i="48"/>
  <c r="AH43" i="48"/>
  <c r="CW12" i="27"/>
  <c r="AI37" i="48"/>
  <c r="AI42" i="48"/>
  <c r="AI43" i="48"/>
  <c r="CX12" i="27"/>
  <c r="AJ37" i="48"/>
  <c r="AJ42" i="48"/>
  <c r="AJ43" i="48"/>
  <c r="CY12" i="27"/>
  <c r="AK37" i="48"/>
  <c r="AK42" i="48"/>
  <c r="AK43" i="48"/>
  <c r="CZ12" i="27"/>
  <c r="AL37" i="48"/>
  <c r="AL42" i="48"/>
  <c r="AL43" i="48"/>
  <c r="DA12" i="27"/>
  <c r="E105" i="48"/>
  <c r="E95" i="48"/>
  <c r="E96" i="48"/>
  <c r="BT14" i="27"/>
  <c r="F105" i="48"/>
  <c r="F95" i="48"/>
  <c r="F96" i="48"/>
  <c r="BU14" i="27"/>
  <c r="G105" i="48"/>
  <c r="G95" i="48"/>
  <c r="G96" i="48"/>
  <c r="BV14" i="27"/>
  <c r="H105" i="48"/>
  <c r="H95" i="48"/>
  <c r="H96" i="48"/>
  <c r="BW14" i="27"/>
  <c r="I105" i="48"/>
  <c r="I95" i="48"/>
  <c r="I96" i="48"/>
  <c r="BX14" i="27"/>
  <c r="J105" i="48"/>
  <c r="J95" i="48"/>
  <c r="J96" i="48"/>
  <c r="BY14" i="27"/>
  <c r="K105" i="48"/>
  <c r="K95" i="48"/>
  <c r="K96" i="48"/>
  <c r="BZ14" i="27"/>
  <c r="L105" i="48"/>
  <c r="L95" i="48"/>
  <c r="L96" i="48"/>
  <c r="CA14" i="27"/>
  <c r="M105" i="48"/>
  <c r="M95" i="48"/>
  <c r="M96" i="48"/>
  <c r="CB14" i="27"/>
  <c r="N105" i="48"/>
  <c r="N95" i="48"/>
  <c r="N96" i="48"/>
  <c r="CC14" i="27"/>
  <c r="O105" i="48"/>
  <c r="O95" i="48"/>
  <c r="O96" i="48"/>
  <c r="CD14" i="27"/>
  <c r="P105" i="48"/>
  <c r="P95" i="48"/>
  <c r="P96" i="48"/>
  <c r="CE14" i="27"/>
  <c r="Q105" i="48"/>
  <c r="Q95" i="48"/>
  <c r="Q96" i="48"/>
  <c r="CF14" i="27"/>
  <c r="R105" i="48"/>
  <c r="R95" i="48"/>
  <c r="R96" i="48"/>
  <c r="CG14" i="27"/>
  <c r="S105" i="48"/>
  <c r="S95" i="48"/>
  <c r="S96" i="48"/>
  <c r="CH14" i="27"/>
  <c r="T105" i="48"/>
  <c r="T95" i="48"/>
  <c r="T96" i="48"/>
  <c r="CI14" i="27"/>
  <c r="U105" i="48"/>
  <c r="U95" i="48"/>
  <c r="U96" i="48"/>
  <c r="CJ14" i="27"/>
  <c r="V105" i="48"/>
  <c r="V95" i="48"/>
  <c r="V96" i="48"/>
  <c r="CK14" i="27"/>
  <c r="W105" i="48"/>
  <c r="W95" i="48"/>
  <c r="W96" i="48"/>
  <c r="CL14" i="27"/>
  <c r="X105" i="48"/>
  <c r="X95" i="48"/>
  <c r="X96" i="48"/>
  <c r="CM14" i="27"/>
  <c r="Y105" i="48"/>
  <c r="Y95" i="48"/>
  <c r="Y96" i="48"/>
  <c r="CN14" i="27"/>
  <c r="Z105" i="48"/>
  <c r="Z95" i="48"/>
  <c r="Z96" i="48"/>
  <c r="CO14" i="27"/>
  <c r="AA105" i="48"/>
  <c r="AA95" i="48"/>
  <c r="AA96" i="48"/>
  <c r="CP14" i="27"/>
  <c r="AB105" i="48"/>
  <c r="AB95" i="48"/>
  <c r="AB96" i="48"/>
  <c r="CQ14" i="27"/>
  <c r="AC105" i="48"/>
  <c r="AC95" i="48"/>
  <c r="AC96" i="48"/>
  <c r="CR14" i="27"/>
  <c r="AD105" i="48"/>
  <c r="AD95" i="48"/>
  <c r="AD96" i="48"/>
  <c r="CS14" i="27"/>
  <c r="AE105" i="48"/>
  <c r="AE95" i="48"/>
  <c r="AE96" i="48"/>
  <c r="CT14" i="27"/>
  <c r="AF105" i="48"/>
  <c r="AF95" i="48"/>
  <c r="AF96" i="48"/>
  <c r="CU14" i="27"/>
  <c r="AG105" i="48"/>
  <c r="AG95" i="48"/>
  <c r="AG96" i="48"/>
  <c r="CV14" i="27"/>
  <c r="AH105" i="48"/>
  <c r="AH95" i="48"/>
  <c r="AH96" i="48"/>
  <c r="CW14" i="27"/>
  <c r="AI105" i="48"/>
  <c r="AI95" i="48"/>
  <c r="AI96" i="48"/>
  <c r="CX14" i="27"/>
  <c r="AJ105" i="48"/>
  <c r="AJ95" i="48"/>
  <c r="AJ96" i="48"/>
  <c r="CY14" i="27"/>
  <c r="AK105" i="48"/>
  <c r="AK95" i="48"/>
  <c r="AK96" i="48"/>
  <c r="CZ14" i="27"/>
  <c r="AL105" i="48"/>
  <c r="AL95" i="48"/>
  <c r="AL96" i="48"/>
  <c r="DA14" i="27"/>
  <c r="D37" i="48"/>
  <c r="D42" i="48"/>
  <c r="D43" i="48"/>
  <c r="BS12" i="27"/>
  <c r="D105" i="48"/>
  <c r="D95" i="48"/>
  <c r="D96" i="48"/>
  <c r="BS14" i="27"/>
  <c r="E37" i="46"/>
  <c r="E42" i="46"/>
  <c r="E43" i="46"/>
  <c r="AK12" i="27"/>
  <c r="F37" i="46"/>
  <c r="F42" i="46"/>
  <c r="F43" i="46"/>
  <c r="AL12" i="27"/>
  <c r="G37" i="46"/>
  <c r="G42" i="46"/>
  <c r="G43" i="46"/>
  <c r="AM12" i="27"/>
  <c r="H37" i="46"/>
  <c r="H42" i="46"/>
  <c r="H43" i="46"/>
  <c r="AN12" i="27"/>
  <c r="I37" i="46"/>
  <c r="I42" i="46"/>
  <c r="I43" i="46"/>
  <c r="AO12" i="27"/>
  <c r="J37" i="46"/>
  <c r="J42" i="46"/>
  <c r="J43" i="46"/>
  <c r="AP12" i="27"/>
  <c r="K37" i="46"/>
  <c r="K42" i="46"/>
  <c r="K43" i="46"/>
  <c r="AQ12" i="27"/>
  <c r="L37" i="46"/>
  <c r="L42" i="46"/>
  <c r="L43" i="46"/>
  <c r="AR12" i="27"/>
  <c r="M37" i="46"/>
  <c r="M42" i="46"/>
  <c r="M43" i="46"/>
  <c r="AS12" i="27"/>
  <c r="N37" i="46"/>
  <c r="N42" i="46"/>
  <c r="N43" i="46"/>
  <c r="AT12" i="27"/>
  <c r="O37" i="46"/>
  <c r="O42" i="46"/>
  <c r="O43" i="46"/>
  <c r="AU12" i="27"/>
  <c r="P37" i="46"/>
  <c r="P42" i="46"/>
  <c r="P43" i="46"/>
  <c r="AV12" i="27"/>
  <c r="Q37" i="46"/>
  <c r="Q42" i="46"/>
  <c r="Q43" i="46"/>
  <c r="AW12" i="27"/>
  <c r="R37" i="46"/>
  <c r="R42" i="46"/>
  <c r="R43" i="46"/>
  <c r="AX12" i="27"/>
  <c r="S37" i="46"/>
  <c r="S42" i="46"/>
  <c r="S43" i="46"/>
  <c r="AY12" i="27"/>
  <c r="T37" i="46"/>
  <c r="T42" i="46"/>
  <c r="T43" i="46"/>
  <c r="AZ12" i="27"/>
  <c r="U37" i="46"/>
  <c r="U42" i="46"/>
  <c r="U43" i="46"/>
  <c r="BA12" i="27"/>
  <c r="V37" i="46"/>
  <c r="V42" i="46"/>
  <c r="V43" i="46"/>
  <c r="BB12" i="27"/>
  <c r="W37" i="46"/>
  <c r="W42" i="46"/>
  <c r="W43" i="46"/>
  <c r="BC12" i="27"/>
  <c r="X37" i="46"/>
  <c r="X42" i="46"/>
  <c r="X43" i="46"/>
  <c r="BD12" i="27"/>
  <c r="Y37" i="46"/>
  <c r="Y42" i="46"/>
  <c r="Y43" i="46"/>
  <c r="BE12" i="27"/>
  <c r="Z37" i="46"/>
  <c r="Z42" i="46"/>
  <c r="Z43" i="46"/>
  <c r="BF12" i="27"/>
  <c r="AA37" i="46"/>
  <c r="AA42" i="46"/>
  <c r="AA43" i="46"/>
  <c r="BG12" i="27"/>
  <c r="AB37" i="46"/>
  <c r="AB42" i="46"/>
  <c r="AB43" i="46"/>
  <c r="BH12" i="27"/>
  <c r="AC37" i="46"/>
  <c r="AC42" i="46"/>
  <c r="AC43" i="46"/>
  <c r="BI12" i="27"/>
  <c r="AD37" i="46"/>
  <c r="AD42" i="46"/>
  <c r="AD43" i="46"/>
  <c r="BJ12" i="27"/>
  <c r="AE37" i="46"/>
  <c r="AE42" i="46"/>
  <c r="AE43" i="46"/>
  <c r="BK12" i="27"/>
  <c r="AF37" i="46"/>
  <c r="AF42" i="46"/>
  <c r="AF43" i="46"/>
  <c r="BL12" i="27"/>
  <c r="AG37" i="46"/>
  <c r="AG42" i="46"/>
  <c r="AG43" i="46"/>
  <c r="BM12" i="27"/>
  <c r="AH37" i="46"/>
  <c r="AH42" i="46"/>
  <c r="AH43" i="46"/>
  <c r="BN12" i="27"/>
  <c r="AI37" i="46"/>
  <c r="AI42" i="46"/>
  <c r="AI43" i="46"/>
  <c r="BO12" i="27"/>
  <c r="AJ37" i="46"/>
  <c r="AJ42" i="46"/>
  <c r="AJ43" i="46"/>
  <c r="BP12" i="27"/>
  <c r="AK37" i="46"/>
  <c r="AK42" i="46"/>
  <c r="AK43" i="46"/>
  <c r="BQ12" i="27"/>
  <c r="AL37" i="46"/>
  <c r="AL42" i="46"/>
  <c r="AL43" i="46"/>
  <c r="BR12" i="27"/>
  <c r="E105" i="46"/>
  <c r="E95" i="46"/>
  <c r="E96" i="46"/>
  <c r="AK14" i="27"/>
  <c r="F105" i="46"/>
  <c r="F95" i="46"/>
  <c r="F96" i="46"/>
  <c r="AL14" i="27"/>
  <c r="G105" i="46"/>
  <c r="G95" i="46"/>
  <c r="G96" i="46"/>
  <c r="AM14" i="27"/>
  <c r="H105" i="46"/>
  <c r="H95" i="46"/>
  <c r="H96" i="46"/>
  <c r="AN14" i="27"/>
  <c r="I105" i="46"/>
  <c r="I95" i="46"/>
  <c r="I96" i="46"/>
  <c r="AO14" i="27"/>
  <c r="J105" i="46"/>
  <c r="J95" i="46"/>
  <c r="J96" i="46"/>
  <c r="AP14" i="27"/>
  <c r="K105" i="46"/>
  <c r="K95" i="46"/>
  <c r="K96" i="46"/>
  <c r="AQ14" i="27"/>
  <c r="L105" i="46"/>
  <c r="L95" i="46"/>
  <c r="L96" i="46"/>
  <c r="AR14" i="27"/>
  <c r="M105" i="46"/>
  <c r="M95" i="46"/>
  <c r="M96" i="46"/>
  <c r="AS14" i="27"/>
  <c r="N105" i="46"/>
  <c r="N95" i="46"/>
  <c r="N96" i="46"/>
  <c r="AT14" i="27"/>
  <c r="O105" i="46"/>
  <c r="O95" i="46"/>
  <c r="O96" i="46"/>
  <c r="AU14" i="27"/>
  <c r="P105" i="46"/>
  <c r="P95" i="46"/>
  <c r="P96" i="46"/>
  <c r="AV14" i="27"/>
  <c r="Q105" i="46"/>
  <c r="Q95" i="46"/>
  <c r="Q96" i="46"/>
  <c r="AW14" i="27"/>
  <c r="R105" i="46"/>
  <c r="R95" i="46"/>
  <c r="R96" i="46"/>
  <c r="AX14" i="27"/>
  <c r="S105" i="46"/>
  <c r="S95" i="46"/>
  <c r="S96" i="46"/>
  <c r="AY14" i="27"/>
  <c r="T105" i="46"/>
  <c r="T95" i="46"/>
  <c r="T96" i="46"/>
  <c r="AZ14" i="27"/>
  <c r="U105" i="46"/>
  <c r="U95" i="46"/>
  <c r="U96" i="46"/>
  <c r="BA14" i="27"/>
  <c r="V105" i="46"/>
  <c r="V95" i="46"/>
  <c r="V96" i="46"/>
  <c r="BB14" i="27"/>
  <c r="W105" i="46"/>
  <c r="W95" i="46"/>
  <c r="W96" i="46"/>
  <c r="BC14" i="27"/>
  <c r="X105" i="46"/>
  <c r="X95" i="46"/>
  <c r="X96" i="46"/>
  <c r="BD14" i="27"/>
  <c r="Y105" i="46"/>
  <c r="Y95" i="46"/>
  <c r="Y96" i="46"/>
  <c r="BE14" i="27"/>
  <c r="Z105" i="46"/>
  <c r="Z95" i="46"/>
  <c r="Z96" i="46"/>
  <c r="BF14" i="27"/>
  <c r="AA105" i="46"/>
  <c r="AA95" i="46"/>
  <c r="AA96" i="46"/>
  <c r="BG14" i="27"/>
  <c r="AB105" i="46"/>
  <c r="AB95" i="46"/>
  <c r="AB96" i="46"/>
  <c r="BH14" i="27"/>
  <c r="AC105" i="46"/>
  <c r="AC95" i="46"/>
  <c r="AC96" i="46"/>
  <c r="BI14" i="27"/>
  <c r="AD105" i="46"/>
  <c r="AD95" i="46"/>
  <c r="AD96" i="46"/>
  <c r="BJ14" i="27"/>
  <c r="AE105" i="46"/>
  <c r="AE95" i="46"/>
  <c r="AE96" i="46"/>
  <c r="BK14" i="27"/>
  <c r="AF105" i="46"/>
  <c r="AF95" i="46"/>
  <c r="AF96" i="46"/>
  <c r="BL14" i="27"/>
  <c r="AG105" i="46"/>
  <c r="AG95" i="46"/>
  <c r="AG96" i="46"/>
  <c r="BM14" i="27"/>
  <c r="AH105" i="46"/>
  <c r="AH95" i="46"/>
  <c r="AH96" i="46"/>
  <c r="BN14" i="27"/>
  <c r="AI105" i="46"/>
  <c r="AI95" i="46"/>
  <c r="AI96" i="46"/>
  <c r="BO14" i="27"/>
  <c r="AJ105" i="46"/>
  <c r="AJ95" i="46"/>
  <c r="AJ96" i="46"/>
  <c r="BP14" i="27"/>
  <c r="AK105" i="46"/>
  <c r="AK95" i="46"/>
  <c r="AK96" i="46"/>
  <c r="BQ14" i="27"/>
  <c r="AL105" i="46"/>
  <c r="AL95" i="46"/>
  <c r="AL96" i="46"/>
  <c r="BR14" i="27"/>
  <c r="D105" i="46"/>
  <c r="D95" i="46"/>
  <c r="D96" i="46"/>
  <c r="AJ14" i="27"/>
  <c r="D37" i="46"/>
  <c r="D42" i="46"/>
  <c r="D43" i="46"/>
  <c r="AJ12" i="27"/>
  <c r="F90" i="62"/>
  <c r="F97" i="62"/>
  <c r="D90" i="14"/>
  <c r="D95" i="14"/>
  <c r="D97" i="14"/>
  <c r="E90" i="14"/>
  <c r="E95" i="14"/>
  <c r="E97" i="14"/>
  <c r="D90" i="46"/>
  <c r="D97" i="46"/>
  <c r="E90" i="46"/>
  <c r="E97" i="46"/>
  <c r="D90" i="48"/>
  <c r="D97" i="48"/>
  <c r="E90" i="48"/>
  <c r="E97" i="48"/>
  <c r="D90" i="50"/>
  <c r="D97" i="50"/>
  <c r="E90" i="50"/>
  <c r="E97" i="50"/>
  <c r="D90" i="52"/>
  <c r="D97" i="52"/>
  <c r="E90" i="52"/>
  <c r="E97" i="52"/>
  <c r="D90" i="54"/>
  <c r="D97" i="54"/>
  <c r="E90" i="54"/>
  <c r="E97" i="54"/>
  <c r="D90" i="56"/>
  <c r="D97" i="56"/>
  <c r="E90" i="56"/>
  <c r="E97" i="56"/>
  <c r="D90" i="58"/>
  <c r="D97" i="58"/>
  <c r="E90" i="58"/>
  <c r="E97" i="58"/>
  <c r="D90" i="60"/>
  <c r="D97" i="60"/>
  <c r="E90" i="60"/>
  <c r="E97" i="60"/>
  <c r="D90" i="62"/>
  <c r="D97" i="62"/>
  <c r="E90" i="62"/>
  <c r="E97" i="62"/>
  <c r="F90" i="14"/>
  <c r="F95" i="14"/>
  <c r="F97" i="14"/>
  <c r="G90" i="14"/>
  <c r="G95" i="14"/>
  <c r="G97" i="14"/>
  <c r="H90" i="14"/>
  <c r="H95" i="14"/>
  <c r="H97" i="14"/>
  <c r="I90" i="14"/>
  <c r="I95" i="14"/>
  <c r="I97" i="14"/>
  <c r="J90" i="14"/>
  <c r="J95" i="14"/>
  <c r="J97" i="14"/>
  <c r="K90" i="14"/>
  <c r="K95" i="14"/>
  <c r="K97" i="14"/>
  <c r="L90" i="14"/>
  <c r="L95" i="14"/>
  <c r="L97" i="14"/>
  <c r="M90" i="14"/>
  <c r="M95" i="14"/>
  <c r="M97" i="14"/>
  <c r="N90" i="14"/>
  <c r="N95" i="14"/>
  <c r="N97" i="14"/>
  <c r="O90" i="14"/>
  <c r="O95" i="14"/>
  <c r="O97" i="14"/>
  <c r="P90" i="14"/>
  <c r="P95" i="14"/>
  <c r="P97" i="14"/>
  <c r="Q90" i="14"/>
  <c r="Q95" i="14"/>
  <c r="Q97" i="14"/>
  <c r="R90" i="14"/>
  <c r="R95" i="14"/>
  <c r="R97" i="14"/>
  <c r="S90" i="14"/>
  <c r="S95" i="14"/>
  <c r="S97" i="14"/>
  <c r="T90" i="14"/>
  <c r="T95" i="14"/>
  <c r="T97" i="14"/>
  <c r="U90" i="14"/>
  <c r="U95" i="14"/>
  <c r="U97" i="14"/>
  <c r="V90" i="14"/>
  <c r="V95" i="14"/>
  <c r="V97" i="14"/>
  <c r="W90" i="14"/>
  <c r="W95" i="14"/>
  <c r="W97" i="14"/>
  <c r="X90" i="14"/>
  <c r="X95" i="14"/>
  <c r="X97" i="14"/>
  <c r="Y90" i="14"/>
  <c r="Y95" i="14"/>
  <c r="Y97" i="14"/>
  <c r="Z90" i="14"/>
  <c r="Z95" i="14"/>
  <c r="Z97" i="14"/>
  <c r="AA90" i="14"/>
  <c r="AA95" i="14"/>
  <c r="AA97" i="14"/>
  <c r="AB90" i="14"/>
  <c r="AB95" i="14"/>
  <c r="AB97" i="14"/>
  <c r="AC90" i="14"/>
  <c r="AC95" i="14"/>
  <c r="AC97" i="14"/>
  <c r="AD90" i="14"/>
  <c r="AD95" i="14"/>
  <c r="AD97" i="14"/>
  <c r="AE90" i="14"/>
  <c r="AE95" i="14"/>
  <c r="AE97" i="14"/>
  <c r="AF90" i="14"/>
  <c r="AF95" i="14"/>
  <c r="AF97" i="14"/>
  <c r="AG90" i="14"/>
  <c r="AG95" i="14"/>
  <c r="AG97" i="14"/>
  <c r="AH90" i="14"/>
  <c r="AH95" i="14"/>
  <c r="AH97" i="14"/>
  <c r="AI90" i="14"/>
  <c r="AI95" i="14"/>
  <c r="AI97" i="14"/>
  <c r="AJ90" i="14"/>
  <c r="AJ95" i="14"/>
  <c r="AJ97" i="14"/>
  <c r="AK90" i="14"/>
  <c r="AK95" i="14"/>
  <c r="AK97" i="14"/>
  <c r="AL90" i="14"/>
  <c r="AL95" i="14"/>
  <c r="AL97" i="14"/>
  <c r="F90" i="46"/>
  <c r="F97" i="46"/>
  <c r="G90" i="46"/>
  <c r="G97" i="46"/>
  <c r="H90" i="46"/>
  <c r="H97" i="46"/>
  <c r="I90" i="46"/>
  <c r="I97" i="46"/>
  <c r="J90" i="46"/>
  <c r="J97" i="46"/>
  <c r="K90" i="46"/>
  <c r="K97" i="46"/>
  <c r="L90" i="46"/>
  <c r="L97" i="46"/>
  <c r="M90" i="46"/>
  <c r="M97" i="46"/>
  <c r="N90" i="46"/>
  <c r="N97" i="46"/>
  <c r="O90" i="46"/>
  <c r="O97" i="46"/>
  <c r="P90" i="46"/>
  <c r="P97" i="46"/>
  <c r="Q90" i="46"/>
  <c r="Q97" i="46"/>
  <c r="R90" i="46"/>
  <c r="R97" i="46"/>
  <c r="S90" i="46"/>
  <c r="S97" i="46"/>
  <c r="T90" i="46"/>
  <c r="T97" i="46"/>
  <c r="U90" i="46"/>
  <c r="U97" i="46"/>
  <c r="V90" i="46"/>
  <c r="V97" i="46"/>
  <c r="W90" i="46"/>
  <c r="W97" i="46"/>
  <c r="X90" i="46"/>
  <c r="X97" i="46"/>
  <c r="Y90" i="46"/>
  <c r="Y97" i="46"/>
  <c r="Z90" i="46"/>
  <c r="Z97" i="46"/>
  <c r="AA90" i="46"/>
  <c r="AA97" i="46"/>
  <c r="AB90" i="46"/>
  <c r="AB97" i="46"/>
  <c r="AC90" i="46"/>
  <c r="AC97" i="46"/>
  <c r="AD90" i="46"/>
  <c r="AD97" i="46"/>
  <c r="AE90" i="46"/>
  <c r="AE97" i="46"/>
  <c r="AF90" i="46"/>
  <c r="AF97" i="46"/>
  <c r="AG90" i="46"/>
  <c r="AG97" i="46"/>
  <c r="AH90" i="46"/>
  <c r="AH97" i="46"/>
  <c r="AI90" i="46"/>
  <c r="AI97" i="46"/>
  <c r="AJ90" i="46"/>
  <c r="AJ97" i="46"/>
  <c r="AK90" i="46"/>
  <c r="AK97" i="46"/>
  <c r="AL90" i="46"/>
  <c r="AL97" i="46"/>
  <c r="F90" i="48"/>
  <c r="F97" i="48"/>
  <c r="G90" i="48"/>
  <c r="G97" i="48"/>
  <c r="H90" i="48"/>
  <c r="H97" i="48"/>
  <c r="I90" i="48"/>
  <c r="I97" i="48"/>
  <c r="J90" i="48"/>
  <c r="J97" i="48"/>
  <c r="K90" i="48"/>
  <c r="K97" i="48"/>
  <c r="L90" i="48"/>
  <c r="L97" i="48"/>
  <c r="M90" i="48"/>
  <c r="M97" i="48"/>
  <c r="N90" i="48"/>
  <c r="N97" i="48"/>
  <c r="O90" i="48"/>
  <c r="O97" i="48"/>
  <c r="P90" i="48"/>
  <c r="P97" i="48"/>
  <c r="Q90" i="48"/>
  <c r="Q97" i="48"/>
  <c r="R90" i="48"/>
  <c r="R97" i="48"/>
  <c r="S90" i="48"/>
  <c r="S97" i="48"/>
  <c r="T90" i="48"/>
  <c r="T97" i="48"/>
  <c r="U90" i="48"/>
  <c r="U97" i="48"/>
  <c r="V90" i="48"/>
  <c r="V97" i="48"/>
  <c r="W90" i="48"/>
  <c r="W97" i="48"/>
  <c r="X90" i="48"/>
  <c r="X97" i="48"/>
  <c r="Y90" i="48"/>
  <c r="Y97" i="48"/>
  <c r="Z90" i="48"/>
  <c r="Z97" i="48"/>
  <c r="AA90" i="48"/>
  <c r="AA97" i="48"/>
  <c r="AB90" i="48"/>
  <c r="AB97" i="48"/>
  <c r="AC90" i="48"/>
  <c r="AC97" i="48"/>
  <c r="AD90" i="48"/>
  <c r="AD97" i="48"/>
  <c r="AE90" i="48"/>
  <c r="AE97" i="48"/>
  <c r="AF90" i="48"/>
  <c r="AF97" i="48"/>
  <c r="AG90" i="48"/>
  <c r="AG97" i="48"/>
  <c r="AH90" i="48"/>
  <c r="AH97" i="48"/>
  <c r="AI90" i="48"/>
  <c r="AI97" i="48"/>
  <c r="AJ90" i="48"/>
  <c r="AJ97" i="48"/>
  <c r="AK90" i="48"/>
  <c r="AK97" i="48"/>
  <c r="AL90" i="48"/>
  <c r="AL97" i="48"/>
  <c r="F90" i="50"/>
  <c r="F97" i="50"/>
  <c r="G90" i="50"/>
  <c r="G97" i="50"/>
  <c r="H90" i="50"/>
  <c r="H97" i="50"/>
  <c r="I90" i="50"/>
  <c r="I97" i="50"/>
  <c r="J90" i="50"/>
  <c r="J97" i="50"/>
  <c r="K90" i="50"/>
  <c r="K97" i="50"/>
  <c r="L90" i="50"/>
  <c r="L97" i="50"/>
  <c r="M90" i="50"/>
  <c r="M97" i="50"/>
  <c r="N90" i="50"/>
  <c r="N97" i="50"/>
  <c r="O90" i="50"/>
  <c r="O97" i="50"/>
  <c r="P90" i="50"/>
  <c r="P97" i="50"/>
  <c r="Q90" i="50"/>
  <c r="Q97" i="50"/>
  <c r="R90" i="50"/>
  <c r="R97" i="50"/>
  <c r="S90" i="50"/>
  <c r="S97" i="50"/>
  <c r="T90" i="50"/>
  <c r="T97" i="50"/>
  <c r="U90" i="50"/>
  <c r="U97" i="50"/>
  <c r="V90" i="50"/>
  <c r="V97" i="50"/>
  <c r="W90" i="50"/>
  <c r="W97" i="50"/>
  <c r="X90" i="50"/>
  <c r="X97" i="50"/>
  <c r="Y90" i="50"/>
  <c r="Y97" i="50"/>
  <c r="Z90" i="50"/>
  <c r="Z97" i="50"/>
  <c r="AA90" i="50"/>
  <c r="AA97" i="50"/>
  <c r="AB90" i="50"/>
  <c r="AB97" i="50"/>
  <c r="AC90" i="50"/>
  <c r="AC97" i="50"/>
  <c r="AD90" i="50"/>
  <c r="AD97" i="50"/>
  <c r="AE90" i="50"/>
  <c r="AE97" i="50"/>
  <c r="AF90" i="50"/>
  <c r="AF97" i="50"/>
  <c r="AG90" i="50"/>
  <c r="AG97" i="50"/>
  <c r="AH90" i="50"/>
  <c r="AH97" i="50"/>
  <c r="AI90" i="50"/>
  <c r="AI97" i="50"/>
  <c r="AJ90" i="50"/>
  <c r="AJ97" i="50"/>
  <c r="AK90" i="50"/>
  <c r="AK97" i="50"/>
  <c r="AL90" i="50"/>
  <c r="AL97" i="50"/>
  <c r="F90" i="52"/>
  <c r="F97" i="52"/>
  <c r="G90" i="52"/>
  <c r="G97" i="52"/>
  <c r="H90" i="52"/>
  <c r="H97" i="52"/>
  <c r="I90" i="52"/>
  <c r="I97" i="52"/>
  <c r="J90" i="52"/>
  <c r="J97" i="52"/>
  <c r="K90" i="52"/>
  <c r="K97" i="52"/>
  <c r="L90" i="52"/>
  <c r="L97" i="52"/>
  <c r="M90" i="52"/>
  <c r="M97" i="52"/>
  <c r="N90" i="52"/>
  <c r="N97" i="52"/>
  <c r="O90" i="52"/>
  <c r="O97" i="52"/>
  <c r="P90" i="52"/>
  <c r="P97" i="52"/>
  <c r="Q90" i="52"/>
  <c r="Q97" i="52"/>
  <c r="R90" i="52"/>
  <c r="R97" i="52"/>
  <c r="S90" i="52"/>
  <c r="S97" i="52"/>
  <c r="T90" i="52"/>
  <c r="T97" i="52"/>
  <c r="U90" i="52"/>
  <c r="U97" i="52"/>
  <c r="V90" i="52"/>
  <c r="V97" i="52"/>
  <c r="W90" i="52"/>
  <c r="W97" i="52"/>
  <c r="X90" i="52"/>
  <c r="X97" i="52"/>
  <c r="Y90" i="52"/>
  <c r="Y97" i="52"/>
  <c r="Z90" i="52"/>
  <c r="Z97" i="52"/>
  <c r="AA90" i="52"/>
  <c r="AA97" i="52"/>
  <c r="AB90" i="52"/>
  <c r="AB97" i="52"/>
  <c r="AC90" i="52"/>
  <c r="AC97" i="52"/>
  <c r="AD90" i="52"/>
  <c r="AD97" i="52"/>
  <c r="AE90" i="52"/>
  <c r="AE97" i="52"/>
  <c r="AF90" i="52"/>
  <c r="AF97" i="52"/>
  <c r="AG90" i="52"/>
  <c r="AG97" i="52"/>
  <c r="AH90" i="52"/>
  <c r="AH97" i="52"/>
  <c r="AI90" i="52"/>
  <c r="AI97" i="52"/>
  <c r="AJ90" i="52"/>
  <c r="AJ97" i="52"/>
  <c r="AK90" i="52"/>
  <c r="AK97" i="52"/>
  <c r="AL90" i="52"/>
  <c r="AL97" i="52"/>
  <c r="F90" i="54"/>
  <c r="F97" i="54"/>
  <c r="G90" i="54"/>
  <c r="G97" i="54"/>
  <c r="H90" i="54"/>
  <c r="H97" i="54"/>
  <c r="I90" i="54"/>
  <c r="I97" i="54"/>
  <c r="J90" i="54"/>
  <c r="J97" i="54"/>
  <c r="K90" i="54"/>
  <c r="K97" i="54"/>
  <c r="L90" i="54"/>
  <c r="L97" i="54"/>
  <c r="M90" i="54"/>
  <c r="M97" i="54"/>
  <c r="N90" i="54"/>
  <c r="N97" i="54"/>
  <c r="O90" i="54"/>
  <c r="O97" i="54"/>
  <c r="P90" i="54"/>
  <c r="P97" i="54"/>
  <c r="Q90" i="54"/>
  <c r="Q97" i="54"/>
  <c r="R90" i="54"/>
  <c r="R97" i="54"/>
  <c r="S90" i="54"/>
  <c r="S97" i="54"/>
  <c r="T90" i="54"/>
  <c r="T97" i="54"/>
  <c r="U90" i="54"/>
  <c r="U97" i="54"/>
  <c r="V90" i="54"/>
  <c r="V97" i="54"/>
  <c r="W90" i="54"/>
  <c r="W97" i="54"/>
  <c r="X90" i="54"/>
  <c r="X97" i="54"/>
  <c r="Y90" i="54"/>
  <c r="Y97" i="54"/>
  <c r="Z90" i="54"/>
  <c r="Z97" i="54"/>
  <c r="AA90" i="54"/>
  <c r="AA97" i="54"/>
  <c r="AB90" i="54"/>
  <c r="AB97" i="54"/>
  <c r="AC90" i="54"/>
  <c r="AC97" i="54"/>
  <c r="AD90" i="54"/>
  <c r="AD97" i="54"/>
  <c r="AE90" i="54"/>
  <c r="AE97" i="54"/>
  <c r="AF90" i="54"/>
  <c r="AF97" i="54"/>
  <c r="AG90" i="54"/>
  <c r="AG97" i="54"/>
  <c r="AH90" i="54"/>
  <c r="AH97" i="54"/>
  <c r="AI90" i="54"/>
  <c r="AI97" i="54"/>
  <c r="AJ90" i="54"/>
  <c r="AJ97" i="54"/>
  <c r="AK90" i="54"/>
  <c r="AK97" i="54"/>
  <c r="AL90" i="54"/>
  <c r="AL97" i="54"/>
  <c r="F90" i="56"/>
  <c r="F97" i="56"/>
  <c r="G90" i="56"/>
  <c r="G97" i="56"/>
  <c r="H90" i="56"/>
  <c r="H97" i="56"/>
  <c r="I90" i="56"/>
  <c r="I97" i="56"/>
  <c r="J90" i="56"/>
  <c r="J97" i="56"/>
  <c r="K90" i="56"/>
  <c r="K97" i="56"/>
  <c r="L90" i="56"/>
  <c r="L97" i="56"/>
  <c r="M90" i="56"/>
  <c r="M97" i="56"/>
  <c r="N90" i="56"/>
  <c r="N97" i="56"/>
  <c r="O90" i="56"/>
  <c r="O97" i="56"/>
  <c r="P90" i="56"/>
  <c r="P97" i="56"/>
  <c r="Q90" i="56"/>
  <c r="Q97" i="56"/>
  <c r="R90" i="56"/>
  <c r="R97" i="56"/>
  <c r="S90" i="56"/>
  <c r="S97" i="56"/>
  <c r="T90" i="56"/>
  <c r="T97" i="56"/>
  <c r="U90" i="56"/>
  <c r="U97" i="56"/>
  <c r="V90" i="56"/>
  <c r="V97" i="56"/>
  <c r="W90" i="56"/>
  <c r="W97" i="56"/>
  <c r="X90" i="56"/>
  <c r="X97" i="56"/>
  <c r="Y90" i="56"/>
  <c r="Y97" i="56"/>
  <c r="Z90" i="56"/>
  <c r="Z97" i="56"/>
  <c r="AA90" i="56"/>
  <c r="AA97" i="56"/>
  <c r="AB90" i="56"/>
  <c r="AB97" i="56"/>
  <c r="AC90" i="56"/>
  <c r="AC97" i="56"/>
  <c r="AD90" i="56"/>
  <c r="AD97" i="56"/>
  <c r="AE90" i="56"/>
  <c r="AE97" i="56"/>
  <c r="AF90" i="56"/>
  <c r="AF97" i="56"/>
  <c r="AG90" i="56"/>
  <c r="AG97" i="56"/>
  <c r="AH90" i="56"/>
  <c r="AH97" i="56"/>
  <c r="AI90" i="56"/>
  <c r="AI97" i="56"/>
  <c r="AJ90" i="56"/>
  <c r="AJ97" i="56"/>
  <c r="AK90" i="56"/>
  <c r="AK97" i="56"/>
  <c r="AL90" i="56"/>
  <c r="AL97" i="56"/>
  <c r="F90" i="58"/>
  <c r="F97" i="58"/>
  <c r="G90" i="58"/>
  <c r="G97" i="58"/>
  <c r="H90" i="58"/>
  <c r="H97" i="58"/>
  <c r="I90" i="58"/>
  <c r="I97" i="58"/>
  <c r="J90" i="58"/>
  <c r="J97" i="58"/>
  <c r="K90" i="58"/>
  <c r="K97" i="58"/>
  <c r="L90" i="58"/>
  <c r="L97" i="58"/>
  <c r="M90" i="58"/>
  <c r="M97" i="58"/>
  <c r="N90" i="58"/>
  <c r="N97" i="58"/>
  <c r="O90" i="58"/>
  <c r="O97" i="58"/>
  <c r="P90" i="58"/>
  <c r="P97" i="58"/>
  <c r="Q90" i="58"/>
  <c r="Q97" i="58"/>
  <c r="R90" i="58"/>
  <c r="R97" i="58"/>
  <c r="S90" i="58"/>
  <c r="S97" i="58"/>
  <c r="T90" i="58"/>
  <c r="T97" i="58"/>
  <c r="U90" i="58"/>
  <c r="U97" i="58"/>
  <c r="V90" i="58"/>
  <c r="V97" i="58"/>
  <c r="W90" i="58"/>
  <c r="W97" i="58"/>
  <c r="X90" i="58"/>
  <c r="X97" i="58"/>
  <c r="Y90" i="58"/>
  <c r="Y97" i="58"/>
  <c r="Z90" i="58"/>
  <c r="Z97" i="58"/>
  <c r="AA90" i="58"/>
  <c r="AA97" i="58"/>
  <c r="AB90" i="58"/>
  <c r="AB97" i="58"/>
  <c r="AC90" i="58"/>
  <c r="AC97" i="58"/>
  <c r="AD90" i="58"/>
  <c r="AD97" i="58"/>
  <c r="AE90" i="58"/>
  <c r="AE97" i="58"/>
  <c r="AF90" i="58"/>
  <c r="AF97" i="58"/>
  <c r="AG90" i="58"/>
  <c r="AG97" i="58"/>
  <c r="AH90" i="58"/>
  <c r="AH97" i="58"/>
  <c r="AI90" i="58"/>
  <c r="AI97" i="58"/>
  <c r="AJ90" i="58"/>
  <c r="AJ97" i="58"/>
  <c r="AK90" i="58"/>
  <c r="AK97" i="58"/>
  <c r="AL90" i="58"/>
  <c r="AL97" i="58"/>
  <c r="F90" i="60"/>
  <c r="F97" i="60"/>
  <c r="G90" i="60"/>
  <c r="G97" i="60"/>
  <c r="H90" i="60"/>
  <c r="H97" i="60"/>
  <c r="I90" i="60"/>
  <c r="I97" i="60"/>
  <c r="J90" i="60"/>
  <c r="J97" i="60"/>
  <c r="K90" i="60"/>
  <c r="K97" i="60"/>
  <c r="L90" i="60"/>
  <c r="L97" i="60"/>
  <c r="M90" i="60"/>
  <c r="M97" i="60"/>
  <c r="N90" i="60"/>
  <c r="N97" i="60"/>
  <c r="O90" i="60"/>
  <c r="O97" i="60"/>
  <c r="P90" i="60"/>
  <c r="P97" i="60"/>
  <c r="Q90" i="60"/>
  <c r="Q97" i="60"/>
  <c r="R90" i="60"/>
  <c r="R97" i="60"/>
  <c r="S90" i="60"/>
  <c r="S97" i="60"/>
  <c r="T90" i="60"/>
  <c r="T97" i="60"/>
  <c r="U90" i="60"/>
  <c r="U97" i="60"/>
  <c r="V90" i="60"/>
  <c r="V97" i="60"/>
  <c r="W90" i="60"/>
  <c r="W97" i="60"/>
  <c r="X90" i="60"/>
  <c r="X97" i="60"/>
  <c r="Y90" i="60"/>
  <c r="Y97" i="60"/>
  <c r="Z90" i="60"/>
  <c r="Z97" i="60"/>
  <c r="AA90" i="60"/>
  <c r="AA97" i="60"/>
  <c r="AB90" i="60"/>
  <c r="AB97" i="60"/>
  <c r="AC90" i="60"/>
  <c r="AC97" i="60"/>
  <c r="AD90" i="60"/>
  <c r="AD97" i="60"/>
  <c r="AE90" i="60"/>
  <c r="AE97" i="60"/>
  <c r="AF90" i="60"/>
  <c r="AF97" i="60"/>
  <c r="AG90" i="60"/>
  <c r="AG97" i="60"/>
  <c r="AH90" i="60"/>
  <c r="AH97" i="60"/>
  <c r="AI90" i="60"/>
  <c r="AI97" i="60"/>
  <c r="AJ90" i="60"/>
  <c r="AJ97" i="60"/>
  <c r="AK90" i="60"/>
  <c r="AK97" i="60"/>
  <c r="AL90" i="60"/>
  <c r="AL97" i="60"/>
  <c r="G90" i="62"/>
  <c r="G97" i="62"/>
  <c r="H90" i="62"/>
  <c r="H97" i="62"/>
  <c r="I90" i="62"/>
  <c r="I97" i="62"/>
  <c r="J90" i="62"/>
  <c r="J97" i="62"/>
  <c r="K90" i="62"/>
  <c r="K97" i="62"/>
  <c r="L90" i="62"/>
  <c r="L97" i="62"/>
  <c r="M90" i="62"/>
  <c r="M97" i="62"/>
  <c r="N90" i="62"/>
  <c r="N97" i="62"/>
  <c r="O90" i="62"/>
  <c r="O97" i="62"/>
  <c r="P90" i="62"/>
  <c r="P97" i="62"/>
  <c r="Q90" i="62"/>
  <c r="Q97" i="62"/>
  <c r="R90" i="62"/>
  <c r="R97" i="62"/>
  <c r="S90" i="62"/>
  <c r="S97" i="62"/>
  <c r="T90" i="62"/>
  <c r="T97" i="62"/>
  <c r="U90" i="62"/>
  <c r="U97" i="62"/>
  <c r="V90" i="62"/>
  <c r="V97" i="62"/>
  <c r="W90" i="62"/>
  <c r="W97" i="62"/>
  <c r="X90" i="62"/>
  <c r="X97" i="62"/>
  <c r="Y90" i="62"/>
  <c r="Y97" i="62"/>
  <c r="Z90" i="62"/>
  <c r="Z97" i="62"/>
  <c r="AA90" i="62"/>
  <c r="AA97" i="62"/>
  <c r="AB90" i="62"/>
  <c r="AB97" i="62"/>
  <c r="AC90" i="62"/>
  <c r="AC97" i="62"/>
  <c r="AD90" i="62"/>
  <c r="AD97" i="62"/>
  <c r="AE90" i="62"/>
  <c r="AE97" i="62"/>
  <c r="AF90" i="62"/>
  <c r="AF97" i="62"/>
  <c r="AG90" i="62"/>
  <c r="AG97" i="62"/>
  <c r="AH90" i="62"/>
  <c r="AH97" i="62"/>
  <c r="AI90" i="62"/>
  <c r="AI97" i="62"/>
  <c r="AJ90" i="62"/>
  <c r="AJ97" i="62"/>
  <c r="AK90" i="62"/>
  <c r="AK97" i="62"/>
  <c r="AL90" i="62"/>
  <c r="AL97" i="62"/>
  <c r="F83" i="26"/>
  <c r="E83" i="26"/>
  <c r="D83" i="26"/>
  <c r="C83" i="26"/>
  <c r="D105" i="14"/>
  <c r="D96" i="14"/>
  <c r="E105" i="14"/>
  <c r="E96" i="14"/>
  <c r="F105" i="14"/>
  <c r="F96" i="14"/>
  <c r="G105" i="14"/>
  <c r="G96" i="14"/>
  <c r="H105" i="14"/>
  <c r="H96" i="14"/>
  <c r="I105" i="14"/>
  <c r="I96" i="14"/>
  <c r="J105" i="14"/>
  <c r="J96" i="14"/>
  <c r="K105" i="14"/>
  <c r="K96" i="14"/>
  <c r="L105" i="14"/>
  <c r="L96" i="14"/>
  <c r="M105" i="14"/>
  <c r="M96" i="14"/>
  <c r="N105" i="14"/>
  <c r="N96" i="14"/>
  <c r="O105" i="14"/>
  <c r="O96" i="14"/>
  <c r="P105" i="14"/>
  <c r="P96" i="14"/>
  <c r="Q105" i="14"/>
  <c r="Q96" i="14"/>
  <c r="R105" i="14"/>
  <c r="R96" i="14"/>
  <c r="S105" i="14"/>
  <c r="S96" i="14"/>
  <c r="T105" i="14"/>
  <c r="T96" i="14"/>
  <c r="U105" i="14"/>
  <c r="U96" i="14"/>
  <c r="V105" i="14"/>
  <c r="V96" i="14"/>
  <c r="W105" i="14"/>
  <c r="W96" i="14"/>
  <c r="X105" i="14"/>
  <c r="X96" i="14"/>
  <c r="Y105" i="14"/>
  <c r="Y96" i="14"/>
  <c r="Z105" i="14"/>
  <c r="Z96" i="14"/>
  <c r="AA105" i="14"/>
  <c r="AA96" i="14"/>
  <c r="AB105" i="14"/>
  <c r="AB96" i="14"/>
  <c r="AC105" i="14"/>
  <c r="AC96" i="14"/>
  <c r="AD105" i="14"/>
  <c r="AD96" i="14"/>
  <c r="AE105" i="14"/>
  <c r="AE96" i="14"/>
  <c r="AF105" i="14"/>
  <c r="AF96" i="14"/>
  <c r="AG105" i="14"/>
  <c r="AG96" i="14"/>
  <c r="AH105" i="14"/>
  <c r="AH96" i="14"/>
  <c r="AI105" i="14"/>
  <c r="AI96" i="14"/>
  <c r="AJ105" i="14"/>
  <c r="AJ96" i="14"/>
  <c r="AK105" i="14"/>
  <c r="AK96" i="14"/>
  <c r="AL105" i="14"/>
  <c r="AL96" i="14"/>
  <c r="F82" i="26"/>
  <c r="E82" i="26"/>
  <c r="D82" i="26"/>
  <c r="C82" i="26"/>
  <c r="D37" i="14"/>
  <c r="D42" i="14"/>
  <c r="D43" i="14"/>
  <c r="E37" i="14"/>
  <c r="E42" i="14"/>
  <c r="E43" i="14"/>
  <c r="F37" i="14"/>
  <c r="F42" i="14"/>
  <c r="F43" i="14"/>
  <c r="G37" i="14"/>
  <c r="G42" i="14"/>
  <c r="G43" i="14"/>
  <c r="H37" i="14"/>
  <c r="H42" i="14"/>
  <c r="H43" i="14"/>
  <c r="I37" i="14"/>
  <c r="I42" i="14"/>
  <c r="I43" i="14"/>
  <c r="J37" i="14"/>
  <c r="J42" i="14"/>
  <c r="J43" i="14"/>
  <c r="K37" i="14"/>
  <c r="K42" i="14"/>
  <c r="K43" i="14"/>
  <c r="L37" i="14"/>
  <c r="L42" i="14"/>
  <c r="L43" i="14"/>
  <c r="M37" i="14"/>
  <c r="M42" i="14"/>
  <c r="M43" i="14"/>
  <c r="N37" i="14"/>
  <c r="N42" i="14"/>
  <c r="N43" i="14"/>
  <c r="O37" i="14"/>
  <c r="O42" i="14"/>
  <c r="O43" i="14"/>
  <c r="P37" i="14"/>
  <c r="P42" i="14"/>
  <c r="P43" i="14"/>
  <c r="Q37" i="14"/>
  <c r="Q42" i="14"/>
  <c r="Q43" i="14"/>
  <c r="R37" i="14"/>
  <c r="R42" i="14"/>
  <c r="R43" i="14"/>
  <c r="S37" i="14"/>
  <c r="S42" i="14"/>
  <c r="S43" i="14"/>
  <c r="T37" i="14"/>
  <c r="T42" i="14"/>
  <c r="T43" i="14"/>
  <c r="U37" i="14"/>
  <c r="U42" i="14"/>
  <c r="U43" i="14"/>
  <c r="V37" i="14"/>
  <c r="V42" i="14"/>
  <c r="V43" i="14"/>
  <c r="W37" i="14"/>
  <c r="W42" i="14"/>
  <c r="W43" i="14"/>
  <c r="X37" i="14"/>
  <c r="X42" i="14"/>
  <c r="X43" i="14"/>
  <c r="Y37" i="14"/>
  <c r="Y42" i="14"/>
  <c r="Y43" i="14"/>
  <c r="Z37" i="14"/>
  <c r="Z42" i="14"/>
  <c r="Z43" i="14"/>
  <c r="AA37" i="14"/>
  <c r="AA42" i="14"/>
  <c r="AA43" i="14"/>
  <c r="AB37" i="14"/>
  <c r="AB42" i="14"/>
  <c r="AB43" i="14"/>
  <c r="AC37" i="14"/>
  <c r="AC42" i="14"/>
  <c r="AC43" i="14"/>
  <c r="AD37" i="14"/>
  <c r="AD42" i="14"/>
  <c r="AD43" i="14"/>
  <c r="AE37" i="14"/>
  <c r="AE42" i="14"/>
  <c r="AE43" i="14"/>
  <c r="AF37" i="14"/>
  <c r="AF42" i="14"/>
  <c r="AF43" i="14"/>
  <c r="AG37" i="14"/>
  <c r="AG42" i="14"/>
  <c r="AG43" i="14"/>
  <c r="AH37" i="14"/>
  <c r="AH42" i="14"/>
  <c r="AH43" i="14"/>
  <c r="AI37" i="14"/>
  <c r="AI42" i="14"/>
  <c r="AI43" i="14"/>
  <c r="AJ37" i="14"/>
  <c r="AJ42" i="14"/>
  <c r="AJ43" i="14"/>
  <c r="AK37" i="14"/>
  <c r="AK42" i="14"/>
  <c r="AK43" i="14"/>
  <c r="AL37" i="14"/>
  <c r="AL42" i="14"/>
  <c r="AL43" i="14"/>
  <c r="F81" i="26"/>
  <c r="E81" i="26"/>
  <c r="D81" i="26"/>
  <c r="C81" i="26"/>
  <c r="AM105" i="62"/>
  <c r="L33" i="26"/>
  <c r="AM105" i="54"/>
  <c r="H33" i="26"/>
  <c r="AM105" i="56"/>
  <c r="I33" i="26"/>
  <c r="AM105" i="58"/>
  <c r="J33" i="26"/>
  <c r="AM105" i="60"/>
  <c r="K33" i="26"/>
  <c r="AM105" i="14"/>
  <c r="C33" i="26"/>
  <c r="AM105" i="46"/>
  <c r="D33" i="26"/>
  <c r="AM105" i="48"/>
  <c r="E33" i="26"/>
  <c r="AM105" i="50"/>
  <c r="F33" i="26"/>
  <c r="AM105" i="52"/>
  <c r="G33" i="26"/>
  <c r="M33" i="26"/>
  <c r="K4" i="62"/>
  <c r="K4" i="14"/>
  <c r="K4" i="46"/>
  <c r="K4" i="48"/>
  <c r="K4" i="50"/>
  <c r="K4" i="52"/>
  <c r="K4" i="54"/>
  <c r="K4" i="56"/>
  <c r="K4" i="58"/>
  <c r="K4" i="60"/>
  <c r="AM95" i="62"/>
  <c r="L26" i="26"/>
  <c r="AM95" i="48"/>
  <c r="E26" i="26"/>
  <c r="AM95" i="54"/>
  <c r="H26" i="26"/>
  <c r="AM95" i="56"/>
  <c r="I26" i="26"/>
  <c r="AM95" i="58"/>
  <c r="J26" i="26"/>
  <c r="AM95" i="60"/>
  <c r="K26" i="26"/>
  <c r="AM95" i="14"/>
  <c r="C26" i="26"/>
  <c r="AM95" i="46"/>
  <c r="D26" i="26"/>
  <c r="AM95" i="50"/>
  <c r="F26" i="26"/>
  <c r="AM95" i="52"/>
  <c r="G26" i="26"/>
  <c r="M26" i="26"/>
  <c r="F91" i="62"/>
  <c r="D91" i="62"/>
  <c r="E91" i="62"/>
  <c r="G91" i="62"/>
  <c r="H91" i="62"/>
  <c r="I91" i="62"/>
  <c r="J91" i="62"/>
  <c r="K91" i="62"/>
  <c r="L91" i="62"/>
  <c r="M91" i="62"/>
  <c r="N91" i="62"/>
  <c r="O91" i="62"/>
  <c r="P91" i="62"/>
  <c r="Q91" i="62"/>
  <c r="R91" i="62"/>
  <c r="S91" i="62"/>
  <c r="T91" i="62"/>
  <c r="U91" i="62"/>
  <c r="V91" i="62"/>
  <c r="W91" i="62"/>
  <c r="X91" i="62"/>
  <c r="Y91" i="62"/>
  <c r="Z91" i="62"/>
  <c r="AA91" i="62"/>
  <c r="AB91" i="62"/>
  <c r="AC91" i="62"/>
  <c r="AD91" i="62"/>
  <c r="AE91" i="62"/>
  <c r="AF91" i="62"/>
  <c r="AG91" i="62"/>
  <c r="AH91" i="62"/>
  <c r="AI91" i="62"/>
  <c r="AJ91" i="62"/>
  <c r="AK91" i="62"/>
  <c r="AL91" i="62"/>
  <c r="AM91" i="62"/>
  <c r="L22" i="26"/>
  <c r="D91" i="48"/>
  <c r="E91" i="48"/>
  <c r="F91" i="48"/>
  <c r="G91" i="48"/>
  <c r="H91" i="48"/>
  <c r="I91" i="48"/>
  <c r="J91" i="48"/>
  <c r="K91" i="48"/>
  <c r="L91" i="48"/>
  <c r="M91" i="48"/>
  <c r="N91" i="48"/>
  <c r="O91" i="48"/>
  <c r="P91" i="48"/>
  <c r="Q91" i="48"/>
  <c r="R91" i="48"/>
  <c r="S91" i="48"/>
  <c r="T91" i="48"/>
  <c r="U91" i="48"/>
  <c r="V91" i="48"/>
  <c r="W91" i="48"/>
  <c r="X91" i="48"/>
  <c r="Y91" i="48"/>
  <c r="Z91" i="48"/>
  <c r="AA91" i="48"/>
  <c r="AB91" i="48"/>
  <c r="AC91" i="48"/>
  <c r="AD91" i="48"/>
  <c r="AE91" i="48"/>
  <c r="AF91" i="48"/>
  <c r="AG91" i="48"/>
  <c r="AH91" i="48"/>
  <c r="AI91" i="48"/>
  <c r="AJ91" i="48"/>
  <c r="AK91" i="48"/>
  <c r="AL91" i="48"/>
  <c r="AM91" i="48"/>
  <c r="E22" i="26"/>
  <c r="D91" i="54"/>
  <c r="E91" i="54"/>
  <c r="F91" i="54"/>
  <c r="G91" i="54"/>
  <c r="H91" i="54"/>
  <c r="I91" i="54"/>
  <c r="J91" i="54"/>
  <c r="K91" i="54"/>
  <c r="L91" i="54"/>
  <c r="M91" i="54"/>
  <c r="N91" i="54"/>
  <c r="O91" i="54"/>
  <c r="P91" i="54"/>
  <c r="Q91" i="54"/>
  <c r="R91" i="54"/>
  <c r="S91" i="54"/>
  <c r="T91" i="54"/>
  <c r="U91" i="54"/>
  <c r="V91" i="54"/>
  <c r="W91" i="54"/>
  <c r="X91" i="54"/>
  <c r="Y91" i="54"/>
  <c r="Z91" i="54"/>
  <c r="AA91" i="54"/>
  <c r="AB91" i="54"/>
  <c r="AC91" i="54"/>
  <c r="AD91" i="54"/>
  <c r="AE91" i="54"/>
  <c r="AF91" i="54"/>
  <c r="AG91" i="54"/>
  <c r="AH91" i="54"/>
  <c r="AI91" i="54"/>
  <c r="AJ91" i="54"/>
  <c r="AK91" i="54"/>
  <c r="AL91" i="54"/>
  <c r="AM91" i="54"/>
  <c r="H22" i="26"/>
  <c r="D91" i="56"/>
  <c r="E91" i="56"/>
  <c r="F91" i="56"/>
  <c r="G91" i="56"/>
  <c r="H91" i="56"/>
  <c r="I91" i="56"/>
  <c r="J91" i="56"/>
  <c r="K91" i="56"/>
  <c r="L91" i="56"/>
  <c r="M91" i="56"/>
  <c r="N91" i="56"/>
  <c r="O91" i="56"/>
  <c r="P91" i="56"/>
  <c r="Q91" i="56"/>
  <c r="R91" i="56"/>
  <c r="S91" i="56"/>
  <c r="T91" i="56"/>
  <c r="U91" i="56"/>
  <c r="V91" i="56"/>
  <c r="W91" i="56"/>
  <c r="X91" i="56"/>
  <c r="Y91" i="56"/>
  <c r="Z91" i="56"/>
  <c r="AA91" i="56"/>
  <c r="AB91" i="56"/>
  <c r="AC91" i="56"/>
  <c r="AD91" i="56"/>
  <c r="AE91" i="56"/>
  <c r="AF91" i="56"/>
  <c r="AG91" i="56"/>
  <c r="AH91" i="56"/>
  <c r="AI91" i="56"/>
  <c r="AJ91" i="56"/>
  <c r="AK91" i="56"/>
  <c r="AL91" i="56"/>
  <c r="AM91" i="56"/>
  <c r="I22" i="26"/>
  <c r="D91" i="58"/>
  <c r="E91" i="58"/>
  <c r="F91" i="58"/>
  <c r="G91" i="58"/>
  <c r="H91" i="58"/>
  <c r="I91" i="58"/>
  <c r="J91" i="58"/>
  <c r="K91" i="58"/>
  <c r="L91" i="58"/>
  <c r="M91" i="58"/>
  <c r="N91" i="58"/>
  <c r="O91" i="58"/>
  <c r="P91" i="58"/>
  <c r="Q91" i="58"/>
  <c r="R91" i="58"/>
  <c r="S91" i="58"/>
  <c r="T91" i="58"/>
  <c r="U91" i="58"/>
  <c r="V91" i="58"/>
  <c r="W91" i="58"/>
  <c r="X91" i="58"/>
  <c r="Y91" i="58"/>
  <c r="Z91" i="58"/>
  <c r="AA91" i="58"/>
  <c r="AB91" i="58"/>
  <c r="AC91" i="58"/>
  <c r="AD91" i="58"/>
  <c r="AE91" i="58"/>
  <c r="AF91" i="58"/>
  <c r="AG91" i="58"/>
  <c r="AH91" i="58"/>
  <c r="AI91" i="58"/>
  <c r="AJ91" i="58"/>
  <c r="AK91" i="58"/>
  <c r="AL91" i="58"/>
  <c r="AM91" i="58"/>
  <c r="J22" i="26"/>
  <c r="D91" i="60"/>
  <c r="E91" i="60"/>
  <c r="F91" i="60"/>
  <c r="G91" i="60"/>
  <c r="H91" i="60"/>
  <c r="I91" i="60"/>
  <c r="J91" i="60"/>
  <c r="K91" i="60"/>
  <c r="L91" i="60"/>
  <c r="M91" i="60"/>
  <c r="N91" i="60"/>
  <c r="O91" i="60"/>
  <c r="P91" i="60"/>
  <c r="Q91" i="60"/>
  <c r="R91" i="60"/>
  <c r="S91" i="60"/>
  <c r="T91" i="60"/>
  <c r="U91" i="60"/>
  <c r="V91" i="60"/>
  <c r="W91" i="60"/>
  <c r="X91" i="60"/>
  <c r="Y91" i="60"/>
  <c r="Z91" i="60"/>
  <c r="AA91" i="60"/>
  <c r="AB91" i="60"/>
  <c r="AC91" i="60"/>
  <c r="AD91" i="60"/>
  <c r="AE91" i="60"/>
  <c r="AF91" i="60"/>
  <c r="AG91" i="60"/>
  <c r="AH91" i="60"/>
  <c r="AI91" i="60"/>
  <c r="AJ91" i="60"/>
  <c r="AK91" i="60"/>
  <c r="AL91" i="60"/>
  <c r="AM91" i="60"/>
  <c r="K22" i="26"/>
  <c r="D91" i="14"/>
  <c r="E91" i="14"/>
  <c r="F91" i="14"/>
  <c r="G91" i="14"/>
  <c r="H91" i="14"/>
  <c r="I91" i="14"/>
  <c r="J91" i="14"/>
  <c r="K91" i="14"/>
  <c r="L91" i="14"/>
  <c r="M91" i="14"/>
  <c r="N91" i="14"/>
  <c r="O91" i="14"/>
  <c r="P91" i="14"/>
  <c r="Q91" i="14"/>
  <c r="R91" i="14"/>
  <c r="S91" i="14"/>
  <c r="T91" i="14"/>
  <c r="U91" i="14"/>
  <c r="V91" i="14"/>
  <c r="W91" i="14"/>
  <c r="X91" i="14"/>
  <c r="Y91" i="14"/>
  <c r="Z91" i="14"/>
  <c r="AA91" i="14"/>
  <c r="AB91" i="14"/>
  <c r="AC91" i="14"/>
  <c r="AD91" i="14"/>
  <c r="AE91" i="14"/>
  <c r="AF91" i="14"/>
  <c r="AG91" i="14"/>
  <c r="AH91" i="14"/>
  <c r="AI91" i="14"/>
  <c r="AJ91" i="14"/>
  <c r="AK91" i="14"/>
  <c r="AL91" i="14"/>
  <c r="AM91" i="14"/>
  <c r="C22" i="26"/>
  <c r="D91" i="46"/>
  <c r="E91" i="46"/>
  <c r="F91" i="46"/>
  <c r="G91" i="46"/>
  <c r="H91" i="46"/>
  <c r="I91" i="46"/>
  <c r="J91" i="46"/>
  <c r="K91" i="46"/>
  <c r="L91" i="46"/>
  <c r="M91" i="46"/>
  <c r="N91" i="46"/>
  <c r="O91" i="46"/>
  <c r="P91" i="46"/>
  <c r="Q91" i="46"/>
  <c r="R91" i="46"/>
  <c r="S91" i="46"/>
  <c r="T91" i="46"/>
  <c r="U91" i="46"/>
  <c r="V91" i="46"/>
  <c r="W91" i="46"/>
  <c r="X91" i="46"/>
  <c r="Y91" i="46"/>
  <c r="Z91" i="46"/>
  <c r="AA91" i="46"/>
  <c r="AB91" i="46"/>
  <c r="AC91" i="46"/>
  <c r="AD91" i="46"/>
  <c r="AE91" i="46"/>
  <c r="AF91" i="46"/>
  <c r="AG91" i="46"/>
  <c r="AH91" i="46"/>
  <c r="AI91" i="46"/>
  <c r="AJ91" i="46"/>
  <c r="AK91" i="46"/>
  <c r="AL91" i="46"/>
  <c r="AM91" i="46"/>
  <c r="D22" i="26"/>
  <c r="D91" i="50"/>
  <c r="E91" i="50"/>
  <c r="F91" i="50"/>
  <c r="G91" i="50"/>
  <c r="H91" i="50"/>
  <c r="I91" i="50"/>
  <c r="J91" i="50"/>
  <c r="K91" i="50"/>
  <c r="L91" i="50"/>
  <c r="M91" i="50"/>
  <c r="N91" i="50"/>
  <c r="O91" i="50"/>
  <c r="P91" i="50"/>
  <c r="Q91" i="50"/>
  <c r="R91" i="50"/>
  <c r="S91" i="50"/>
  <c r="T91" i="50"/>
  <c r="U91" i="50"/>
  <c r="V91" i="50"/>
  <c r="W91" i="50"/>
  <c r="X91" i="50"/>
  <c r="Y91" i="50"/>
  <c r="Z91" i="50"/>
  <c r="AA91" i="50"/>
  <c r="AB91" i="50"/>
  <c r="AC91" i="50"/>
  <c r="AD91" i="50"/>
  <c r="AE91" i="50"/>
  <c r="AF91" i="50"/>
  <c r="AG91" i="50"/>
  <c r="AH91" i="50"/>
  <c r="AI91" i="50"/>
  <c r="AJ91" i="50"/>
  <c r="AK91" i="50"/>
  <c r="AL91" i="50"/>
  <c r="AM91" i="50"/>
  <c r="F22" i="26"/>
  <c r="D91" i="52"/>
  <c r="E91" i="52"/>
  <c r="F91" i="52"/>
  <c r="G91" i="52"/>
  <c r="H91" i="52"/>
  <c r="I91" i="52"/>
  <c r="J91" i="52"/>
  <c r="K91" i="52"/>
  <c r="L91" i="52"/>
  <c r="M91" i="52"/>
  <c r="N91" i="52"/>
  <c r="O91" i="52"/>
  <c r="P91" i="52"/>
  <c r="Q91" i="52"/>
  <c r="R91" i="52"/>
  <c r="S91" i="52"/>
  <c r="T91" i="52"/>
  <c r="U91" i="52"/>
  <c r="V91" i="52"/>
  <c r="W91" i="52"/>
  <c r="X91" i="52"/>
  <c r="Y91" i="52"/>
  <c r="Z91" i="52"/>
  <c r="AA91" i="52"/>
  <c r="AB91" i="52"/>
  <c r="AC91" i="52"/>
  <c r="AD91" i="52"/>
  <c r="AE91" i="52"/>
  <c r="AF91" i="52"/>
  <c r="AG91" i="52"/>
  <c r="AH91" i="52"/>
  <c r="AI91" i="52"/>
  <c r="AJ91" i="52"/>
  <c r="AK91" i="52"/>
  <c r="AL91" i="52"/>
  <c r="AM91" i="52"/>
  <c r="G22" i="26"/>
  <c r="M22" i="26"/>
  <c r="F92" i="62"/>
  <c r="D92" i="62"/>
  <c r="E92" i="62"/>
  <c r="G92" i="62"/>
  <c r="H92" i="62"/>
  <c r="I92" i="62"/>
  <c r="J92" i="62"/>
  <c r="K92" i="62"/>
  <c r="L92" i="62"/>
  <c r="M92" i="62"/>
  <c r="N92" i="62"/>
  <c r="O92" i="62"/>
  <c r="P92" i="62"/>
  <c r="Q92" i="62"/>
  <c r="R92" i="62"/>
  <c r="S92" i="62"/>
  <c r="T92" i="62"/>
  <c r="U92" i="62"/>
  <c r="V92" i="62"/>
  <c r="W92" i="62"/>
  <c r="X92" i="62"/>
  <c r="Y92" i="62"/>
  <c r="Z92" i="62"/>
  <c r="AA92" i="62"/>
  <c r="AB92" i="62"/>
  <c r="AC92" i="62"/>
  <c r="AD92" i="62"/>
  <c r="AE92" i="62"/>
  <c r="AF92" i="62"/>
  <c r="AG92" i="62"/>
  <c r="AH92" i="62"/>
  <c r="AI92" i="62"/>
  <c r="AJ92" i="62"/>
  <c r="AK92" i="62"/>
  <c r="AL92" i="62"/>
  <c r="AM92" i="62"/>
  <c r="L23" i="26"/>
  <c r="D92" i="48"/>
  <c r="E92" i="48"/>
  <c r="F92" i="48"/>
  <c r="G92" i="48"/>
  <c r="H92" i="48"/>
  <c r="I92" i="48"/>
  <c r="J92" i="48"/>
  <c r="K92" i="48"/>
  <c r="L92" i="48"/>
  <c r="M92" i="48"/>
  <c r="N92" i="48"/>
  <c r="O92" i="48"/>
  <c r="P92" i="48"/>
  <c r="Q92" i="48"/>
  <c r="R92" i="48"/>
  <c r="S92" i="48"/>
  <c r="T92" i="48"/>
  <c r="U92" i="48"/>
  <c r="V92" i="48"/>
  <c r="W92" i="48"/>
  <c r="X92" i="48"/>
  <c r="Y92" i="48"/>
  <c r="Z92" i="48"/>
  <c r="AA92" i="48"/>
  <c r="AB92" i="48"/>
  <c r="AC92" i="48"/>
  <c r="AD92" i="48"/>
  <c r="AE92" i="48"/>
  <c r="AF92" i="48"/>
  <c r="AG92" i="48"/>
  <c r="AH92" i="48"/>
  <c r="AI92" i="48"/>
  <c r="AJ92" i="48"/>
  <c r="AK92" i="48"/>
  <c r="AL92" i="48"/>
  <c r="AM92" i="48"/>
  <c r="E23" i="26"/>
  <c r="D92" i="54"/>
  <c r="E92" i="54"/>
  <c r="F92" i="54"/>
  <c r="G92" i="54"/>
  <c r="H92" i="54"/>
  <c r="I92" i="54"/>
  <c r="J92" i="54"/>
  <c r="K92" i="54"/>
  <c r="L92" i="54"/>
  <c r="M92" i="54"/>
  <c r="N92" i="54"/>
  <c r="O92" i="54"/>
  <c r="P92" i="54"/>
  <c r="Q92" i="54"/>
  <c r="R92" i="54"/>
  <c r="S92" i="54"/>
  <c r="T92" i="54"/>
  <c r="U92" i="54"/>
  <c r="V92" i="54"/>
  <c r="W92" i="54"/>
  <c r="X92" i="54"/>
  <c r="Y92" i="54"/>
  <c r="Z92" i="54"/>
  <c r="AA92" i="54"/>
  <c r="AB92" i="54"/>
  <c r="AC92" i="54"/>
  <c r="AD92" i="54"/>
  <c r="AE92" i="54"/>
  <c r="AF92" i="54"/>
  <c r="AG92" i="54"/>
  <c r="AH92" i="54"/>
  <c r="AI92" i="54"/>
  <c r="AJ92" i="54"/>
  <c r="AK92" i="54"/>
  <c r="AL92" i="54"/>
  <c r="AM92" i="54"/>
  <c r="H23" i="26"/>
  <c r="D92" i="56"/>
  <c r="E92" i="56"/>
  <c r="F92" i="56"/>
  <c r="G92" i="56"/>
  <c r="H92" i="56"/>
  <c r="I92" i="56"/>
  <c r="J92" i="56"/>
  <c r="K92" i="56"/>
  <c r="L92" i="56"/>
  <c r="M92" i="56"/>
  <c r="N92" i="56"/>
  <c r="O92" i="56"/>
  <c r="P92" i="56"/>
  <c r="Q92" i="56"/>
  <c r="R92" i="56"/>
  <c r="S92" i="56"/>
  <c r="T92" i="56"/>
  <c r="U92" i="56"/>
  <c r="V92" i="56"/>
  <c r="W92" i="56"/>
  <c r="X92" i="56"/>
  <c r="Y92" i="56"/>
  <c r="Z92" i="56"/>
  <c r="AA92" i="56"/>
  <c r="AB92" i="56"/>
  <c r="AC92" i="56"/>
  <c r="AD92" i="56"/>
  <c r="AE92" i="56"/>
  <c r="AF92" i="56"/>
  <c r="AG92" i="56"/>
  <c r="AH92" i="56"/>
  <c r="AI92" i="56"/>
  <c r="AJ92" i="56"/>
  <c r="AK92" i="56"/>
  <c r="AL92" i="56"/>
  <c r="AM92" i="56"/>
  <c r="I23" i="26"/>
  <c r="D92" i="58"/>
  <c r="E92" i="58"/>
  <c r="F92" i="58"/>
  <c r="G92" i="58"/>
  <c r="H92" i="58"/>
  <c r="I92" i="58"/>
  <c r="J92" i="58"/>
  <c r="K92" i="58"/>
  <c r="L92" i="58"/>
  <c r="M92" i="58"/>
  <c r="N92" i="58"/>
  <c r="O92" i="58"/>
  <c r="P92" i="58"/>
  <c r="Q92" i="58"/>
  <c r="R92" i="58"/>
  <c r="S92" i="58"/>
  <c r="T92" i="58"/>
  <c r="U92" i="58"/>
  <c r="V92" i="58"/>
  <c r="W92" i="58"/>
  <c r="X92" i="58"/>
  <c r="Y92" i="58"/>
  <c r="Z92" i="58"/>
  <c r="AA92" i="58"/>
  <c r="AB92" i="58"/>
  <c r="AC92" i="58"/>
  <c r="AD92" i="58"/>
  <c r="AE92" i="58"/>
  <c r="AF92" i="58"/>
  <c r="AG92" i="58"/>
  <c r="AH92" i="58"/>
  <c r="AI92" i="58"/>
  <c r="AJ92" i="58"/>
  <c r="AK92" i="58"/>
  <c r="AL92" i="58"/>
  <c r="AM92" i="58"/>
  <c r="J23" i="26"/>
  <c r="D92" i="60"/>
  <c r="E92" i="60"/>
  <c r="F92" i="60"/>
  <c r="G92" i="60"/>
  <c r="H92" i="60"/>
  <c r="I92" i="60"/>
  <c r="J92" i="60"/>
  <c r="K92" i="60"/>
  <c r="L92" i="60"/>
  <c r="M92" i="60"/>
  <c r="N92" i="60"/>
  <c r="O92" i="60"/>
  <c r="P92" i="60"/>
  <c r="Q92" i="60"/>
  <c r="R92" i="60"/>
  <c r="S92" i="60"/>
  <c r="T92" i="60"/>
  <c r="U92" i="60"/>
  <c r="V92" i="60"/>
  <c r="W92" i="60"/>
  <c r="X92" i="60"/>
  <c r="Y92" i="60"/>
  <c r="Z92" i="60"/>
  <c r="AA92" i="60"/>
  <c r="AB92" i="60"/>
  <c r="AC92" i="60"/>
  <c r="AD92" i="60"/>
  <c r="AE92" i="60"/>
  <c r="AF92" i="60"/>
  <c r="AG92" i="60"/>
  <c r="AH92" i="60"/>
  <c r="AI92" i="60"/>
  <c r="AJ92" i="60"/>
  <c r="AK92" i="60"/>
  <c r="AL92" i="60"/>
  <c r="AM92" i="60"/>
  <c r="K23" i="26"/>
  <c r="D92" i="14"/>
  <c r="E92" i="14"/>
  <c r="F92" i="14"/>
  <c r="G92" i="14"/>
  <c r="H92" i="14"/>
  <c r="I92" i="14"/>
  <c r="J92" i="14"/>
  <c r="K92" i="14"/>
  <c r="L92" i="14"/>
  <c r="M92" i="14"/>
  <c r="N92" i="14"/>
  <c r="O92" i="14"/>
  <c r="P92" i="14"/>
  <c r="Q92" i="14"/>
  <c r="R92" i="14"/>
  <c r="S92" i="14"/>
  <c r="T92" i="14"/>
  <c r="U92" i="14"/>
  <c r="V92" i="14"/>
  <c r="W92" i="14"/>
  <c r="X92" i="14"/>
  <c r="Y92" i="14"/>
  <c r="Z92" i="14"/>
  <c r="AA92" i="14"/>
  <c r="AB92" i="14"/>
  <c r="AC92" i="14"/>
  <c r="AD92" i="14"/>
  <c r="AE92" i="14"/>
  <c r="AF92" i="14"/>
  <c r="AG92" i="14"/>
  <c r="AH92" i="14"/>
  <c r="AI92" i="14"/>
  <c r="AJ92" i="14"/>
  <c r="AK92" i="14"/>
  <c r="AL92" i="14"/>
  <c r="AM92" i="14"/>
  <c r="C23" i="26"/>
  <c r="D92" i="46"/>
  <c r="E92" i="46"/>
  <c r="F92" i="46"/>
  <c r="G92" i="46"/>
  <c r="H92" i="46"/>
  <c r="I92" i="46"/>
  <c r="J92" i="46"/>
  <c r="K92" i="46"/>
  <c r="L92" i="46"/>
  <c r="M92" i="46"/>
  <c r="N92" i="46"/>
  <c r="O92" i="46"/>
  <c r="P92" i="46"/>
  <c r="Q92" i="46"/>
  <c r="R92" i="46"/>
  <c r="S92" i="46"/>
  <c r="T92" i="46"/>
  <c r="U92" i="46"/>
  <c r="V92" i="46"/>
  <c r="W92" i="46"/>
  <c r="X92" i="46"/>
  <c r="Y92" i="46"/>
  <c r="Z92" i="46"/>
  <c r="AA92" i="46"/>
  <c r="AB92" i="46"/>
  <c r="AC92" i="46"/>
  <c r="AD92" i="46"/>
  <c r="AE92" i="46"/>
  <c r="AF92" i="46"/>
  <c r="AG92" i="46"/>
  <c r="AH92" i="46"/>
  <c r="AI92" i="46"/>
  <c r="AJ92" i="46"/>
  <c r="AK92" i="46"/>
  <c r="AL92" i="46"/>
  <c r="AM92" i="46"/>
  <c r="D23" i="26"/>
  <c r="D92" i="50"/>
  <c r="E92" i="50"/>
  <c r="F92" i="50"/>
  <c r="G92" i="50"/>
  <c r="H92" i="50"/>
  <c r="I92" i="50"/>
  <c r="J92" i="50"/>
  <c r="K92" i="50"/>
  <c r="L92" i="50"/>
  <c r="M92" i="50"/>
  <c r="N92" i="50"/>
  <c r="O92" i="50"/>
  <c r="P92" i="50"/>
  <c r="Q92" i="50"/>
  <c r="R92" i="50"/>
  <c r="S92" i="50"/>
  <c r="T92" i="50"/>
  <c r="U92" i="50"/>
  <c r="V92" i="50"/>
  <c r="W92" i="50"/>
  <c r="X92" i="50"/>
  <c r="Y92" i="50"/>
  <c r="Z92" i="50"/>
  <c r="AA92" i="50"/>
  <c r="AB92" i="50"/>
  <c r="AC92" i="50"/>
  <c r="AD92" i="50"/>
  <c r="AE92" i="50"/>
  <c r="AF92" i="50"/>
  <c r="AG92" i="50"/>
  <c r="AH92" i="50"/>
  <c r="AI92" i="50"/>
  <c r="AJ92" i="50"/>
  <c r="AK92" i="50"/>
  <c r="AL92" i="50"/>
  <c r="AM92" i="50"/>
  <c r="F23" i="26"/>
  <c r="D92" i="52"/>
  <c r="E92" i="52"/>
  <c r="F92" i="52"/>
  <c r="G92" i="52"/>
  <c r="H92" i="52"/>
  <c r="I92" i="52"/>
  <c r="J92" i="52"/>
  <c r="K92" i="52"/>
  <c r="L92" i="52"/>
  <c r="M92" i="52"/>
  <c r="N92" i="52"/>
  <c r="O92" i="52"/>
  <c r="P92" i="52"/>
  <c r="Q92" i="52"/>
  <c r="R92" i="52"/>
  <c r="S92" i="52"/>
  <c r="T92" i="52"/>
  <c r="U92" i="52"/>
  <c r="V92" i="52"/>
  <c r="W92" i="52"/>
  <c r="X92" i="52"/>
  <c r="Y92" i="52"/>
  <c r="Z92" i="52"/>
  <c r="AA92" i="52"/>
  <c r="AB92" i="52"/>
  <c r="AC92" i="52"/>
  <c r="AD92" i="52"/>
  <c r="AE92" i="52"/>
  <c r="AF92" i="52"/>
  <c r="AG92" i="52"/>
  <c r="AH92" i="52"/>
  <c r="AI92" i="52"/>
  <c r="AJ92" i="52"/>
  <c r="AK92" i="52"/>
  <c r="AL92" i="52"/>
  <c r="AM92" i="52"/>
  <c r="G23" i="26"/>
  <c r="M23" i="26"/>
  <c r="F93" i="62"/>
  <c r="D93" i="62"/>
  <c r="E93" i="62"/>
  <c r="G93" i="62"/>
  <c r="H93" i="62"/>
  <c r="I93" i="62"/>
  <c r="J93" i="62"/>
  <c r="K93" i="62"/>
  <c r="L93" i="62"/>
  <c r="M93" i="62"/>
  <c r="N93" i="62"/>
  <c r="O93" i="62"/>
  <c r="P93" i="62"/>
  <c r="Q93" i="62"/>
  <c r="R93" i="62"/>
  <c r="S93" i="62"/>
  <c r="T93" i="62"/>
  <c r="U93" i="62"/>
  <c r="V93" i="62"/>
  <c r="W93" i="62"/>
  <c r="X93" i="62"/>
  <c r="Y93" i="62"/>
  <c r="Z93" i="62"/>
  <c r="AA93" i="62"/>
  <c r="AB93" i="62"/>
  <c r="AC93" i="62"/>
  <c r="AD93" i="62"/>
  <c r="AE93" i="62"/>
  <c r="AF93" i="62"/>
  <c r="AG93" i="62"/>
  <c r="AH93" i="62"/>
  <c r="AI93" i="62"/>
  <c r="AJ93" i="62"/>
  <c r="AK93" i="62"/>
  <c r="AL93" i="62"/>
  <c r="AM93" i="62"/>
  <c r="L24" i="26"/>
  <c r="D93" i="48"/>
  <c r="E93" i="48"/>
  <c r="F93" i="48"/>
  <c r="G93" i="48"/>
  <c r="H93" i="48"/>
  <c r="I93" i="48"/>
  <c r="J93" i="48"/>
  <c r="K93" i="48"/>
  <c r="L93" i="48"/>
  <c r="M93" i="48"/>
  <c r="N93" i="48"/>
  <c r="O93" i="48"/>
  <c r="P93" i="48"/>
  <c r="Q93" i="48"/>
  <c r="R93" i="48"/>
  <c r="S93" i="48"/>
  <c r="T93" i="48"/>
  <c r="U93" i="48"/>
  <c r="V93" i="48"/>
  <c r="W93" i="48"/>
  <c r="X93" i="48"/>
  <c r="Y93" i="48"/>
  <c r="Z93" i="48"/>
  <c r="AA93" i="48"/>
  <c r="AB93" i="48"/>
  <c r="AC93" i="48"/>
  <c r="AD93" i="48"/>
  <c r="AE93" i="48"/>
  <c r="AF93" i="48"/>
  <c r="AG93" i="48"/>
  <c r="AH93" i="48"/>
  <c r="AI93" i="48"/>
  <c r="AJ93" i="48"/>
  <c r="AK93" i="48"/>
  <c r="AL93" i="48"/>
  <c r="AM93" i="48"/>
  <c r="E24" i="26"/>
  <c r="D93" i="54"/>
  <c r="E93" i="54"/>
  <c r="F93" i="54"/>
  <c r="G93" i="54"/>
  <c r="H93" i="54"/>
  <c r="I93" i="54"/>
  <c r="J93" i="54"/>
  <c r="K93" i="54"/>
  <c r="L93" i="54"/>
  <c r="M93" i="54"/>
  <c r="N93" i="54"/>
  <c r="O93" i="54"/>
  <c r="P93" i="54"/>
  <c r="Q93" i="54"/>
  <c r="R93" i="54"/>
  <c r="S93" i="54"/>
  <c r="T93" i="54"/>
  <c r="U93" i="54"/>
  <c r="V93" i="54"/>
  <c r="W93" i="54"/>
  <c r="X93" i="54"/>
  <c r="Y93" i="54"/>
  <c r="Z93" i="54"/>
  <c r="AA93" i="54"/>
  <c r="AB93" i="54"/>
  <c r="AC93" i="54"/>
  <c r="AD93" i="54"/>
  <c r="AE93" i="54"/>
  <c r="AF93" i="54"/>
  <c r="AG93" i="54"/>
  <c r="AH93" i="54"/>
  <c r="AI93" i="54"/>
  <c r="AJ93" i="54"/>
  <c r="AK93" i="54"/>
  <c r="AL93" i="54"/>
  <c r="AM93" i="54"/>
  <c r="H24" i="26"/>
  <c r="D93" i="56"/>
  <c r="E93" i="56"/>
  <c r="F93" i="56"/>
  <c r="G93" i="56"/>
  <c r="H93" i="56"/>
  <c r="I93" i="56"/>
  <c r="J93" i="56"/>
  <c r="K93" i="56"/>
  <c r="L93" i="56"/>
  <c r="M93" i="56"/>
  <c r="N93" i="56"/>
  <c r="O93" i="56"/>
  <c r="P93" i="56"/>
  <c r="Q93" i="56"/>
  <c r="R93" i="56"/>
  <c r="S93" i="56"/>
  <c r="T93" i="56"/>
  <c r="U93" i="56"/>
  <c r="V93" i="56"/>
  <c r="W93" i="56"/>
  <c r="X93" i="56"/>
  <c r="Y93" i="56"/>
  <c r="Z93" i="56"/>
  <c r="AA93" i="56"/>
  <c r="AB93" i="56"/>
  <c r="AC93" i="56"/>
  <c r="AD93" i="56"/>
  <c r="AE93" i="56"/>
  <c r="AF93" i="56"/>
  <c r="AG93" i="56"/>
  <c r="AH93" i="56"/>
  <c r="AI93" i="56"/>
  <c r="AJ93" i="56"/>
  <c r="AK93" i="56"/>
  <c r="AL93" i="56"/>
  <c r="AM93" i="56"/>
  <c r="I24" i="26"/>
  <c r="D93" i="58"/>
  <c r="E93" i="58"/>
  <c r="F93" i="58"/>
  <c r="G93" i="58"/>
  <c r="H93" i="58"/>
  <c r="I93" i="58"/>
  <c r="J93" i="58"/>
  <c r="K93" i="58"/>
  <c r="L93" i="58"/>
  <c r="M93" i="58"/>
  <c r="N93" i="58"/>
  <c r="O93" i="58"/>
  <c r="P93" i="58"/>
  <c r="Q93" i="58"/>
  <c r="R93" i="58"/>
  <c r="S93" i="58"/>
  <c r="T93" i="58"/>
  <c r="U93" i="58"/>
  <c r="V93" i="58"/>
  <c r="W93" i="58"/>
  <c r="X93" i="58"/>
  <c r="Y93" i="58"/>
  <c r="Z93" i="58"/>
  <c r="AA93" i="58"/>
  <c r="AB93" i="58"/>
  <c r="AC93" i="58"/>
  <c r="AD93" i="58"/>
  <c r="AE93" i="58"/>
  <c r="AF93" i="58"/>
  <c r="AG93" i="58"/>
  <c r="AH93" i="58"/>
  <c r="AI93" i="58"/>
  <c r="AJ93" i="58"/>
  <c r="AK93" i="58"/>
  <c r="AL93" i="58"/>
  <c r="AM93" i="58"/>
  <c r="J24" i="26"/>
  <c r="D93" i="60"/>
  <c r="E93" i="60"/>
  <c r="F93" i="60"/>
  <c r="G93" i="60"/>
  <c r="H93" i="60"/>
  <c r="I93" i="60"/>
  <c r="J93" i="60"/>
  <c r="K93" i="60"/>
  <c r="L93" i="60"/>
  <c r="M93" i="60"/>
  <c r="N93" i="60"/>
  <c r="O93" i="60"/>
  <c r="P93" i="60"/>
  <c r="Q93" i="60"/>
  <c r="R93" i="60"/>
  <c r="S93" i="60"/>
  <c r="T93" i="60"/>
  <c r="U93" i="60"/>
  <c r="V93" i="60"/>
  <c r="W93" i="60"/>
  <c r="X93" i="60"/>
  <c r="Y93" i="60"/>
  <c r="Z93" i="60"/>
  <c r="AA93" i="60"/>
  <c r="AB93" i="60"/>
  <c r="AC93" i="60"/>
  <c r="AD93" i="60"/>
  <c r="AE93" i="60"/>
  <c r="AF93" i="60"/>
  <c r="AG93" i="60"/>
  <c r="AH93" i="60"/>
  <c r="AI93" i="60"/>
  <c r="AJ93" i="60"/>
  <c r="AK93" i="60"/>
  <c r="AL93" i="60"/>
  <c r="AM93" i="60"/>
  <c r="K24" i="26"/>
  <c r="D93" i="14"/>
  <c r="E93" i="14"/>
  <c r="F93" i="14"/>
  <c r="G93" i="14"/>
  <c r="H93" i="14"/>
  <c r="I93" i="14"/>
  <c r="J93" i="14"/>
  <c r="K93" i="14"/>
  <c r="L93" i="14"/>
  <c r="M93" i="14"/>
  <c r="N93" i="14"/>
  <c r="O93" i="14"/>
  <c r="P93" i="14"/>
  <c r="Q93" i="14"/>
  <c r="R93" i="14"/>
  <c r="S93" i="14"/>
  <c r="T93" i="14"/>
  <c r="U93" i="14"/>
  <c r="V93" i="14"/>
  <c r="W93" i="14"/>
  <c r="X93" i="14"/>
  <c r="Y93" i="14"/>
  <c r="Z93" i="14"/>
  <c r="AA93" i="14"/>
  <c r="AB93" i="14"/>
  <c r="AC93" i="14"/>
  <c r="AD93" i="14"/>
  <c r="AE93" i="14"/>
  <c r="AF93" i="14"/>
  <c r="AG93" i="14"/>
  <c r="AH93" i="14"/>
  <c r="AI93" i="14"/>
  <c r="AJ93" i="14"/>
  <c r="AK93" i="14"/>
  <c r="AL93" i="14"/>
  <c r="AM93" i="14"/>
  <c r="C24" i="26"/>
  <c r="D93" i="46"/>
  <c r="E93" i="46"/>
  <c r="F93" i="46"/>
  <c r="G93" i="46"/>
  <c r="H93" i="46"/>
  <c r="I93" i="46"/>
  <c r="J93" i="46"/>
  <c r="K93" i="46"/>
  <c r="L93" i="46"/>
  <c r="M93" i="46"/>
  <c r="N93" i="46"/>
  <c r="O93" i="46"/>
  <c r="P93" i="46"/>
  <c r="Q93" i="46"/>
  <c r="R93" i="46"/>
  <c r="S93" i="46"/>
  <c r="T93" i="46"/>
  <c r="U93" i="46"/>
  <c r="V93" i="46"/>
  <c r="W93" i="46"/>
  <c r="X93" i="46"/>
  <c r="Y93" i="46"/>
  <c r="Z93" i="46"/>
  <c r="AA93" i="46"/>
  <c r="AB93" i="46"/>
  <c r="AC93" i="46"/>
  <c r="AD93" i="46"/>
  <c r="AE93" i="46"/>
  <c r="AF93" i="46"/>
  <c r="AG93" i="46"/>
  <c r="AH93" i="46"/>
  <c r="AI93" i="46"/>
  <c r="AJ93" i="46"/>
  <c r="AK93" i="46"/>
  <c r="AL93" i="46"/>
  <c r="AM93" i="46"/>
  <c r="D24" i="26"/>
  <c r="D93" i="50"/>
  <c r="E93" i="50"/>
  <c r="F93" i="50"/>
  <c r="G93" i="50"/>
  <c r="H93" i="50"/>
  <c r="I93" i="50"/>
  <c r="J93" i="50"/>
  <c r="K93" i="50"/>
  <c r="L93" i="50"/>
  <c r="M93" i="50"/>
  <c r="N93" i="50"/>
  <c r="O93" i="50"/>
  <c r="P93" i="50"/>
  <c r="Q93" i="50"/>
  <c r="R93" i="50"/>
  <c r="S93" i="50"/>
  <c r="T93" i="50"/>
  <c r="U93" i="50"/>
  <c r="V93" i="50"/>
  <c r="W93" i="50"/>
  <c r="X93" i="50"/>
  <c r="Y93" i="50"/>
  <c r="Z93" i="50"/>
  <c r="AA93" i="50"/>
  <c r="AB93" i="50"/>
  <c r="AC93" i="50"/>
  <c r="AD93" i="50"/>
  <c r="AE93" i="50"/>
  <c r="AF93" i="50"/>
  <c r="AG93" i="50"/>
  <c r="AH93" i="50"/>
  <c r="AI93" i="50"/>
  <c r="AJ93" i="50"/>
  <c r="AK93" i="50"/>
  <c r="AL93" i="50"/>
  <c r="AM93" i="50"/>
  <c r="F24" i="26"/>
  <c r="D93" i="52"/>
  <c r="E93" i="52"/>
  <c r="F93" i="52"/>
  <c r="G93" i="52"/>
  <c r="H93" i="52"/>
  <c r="I93" i="52"/>
  <c r="J93" i="52"/>
  <c r="K93" i="52"/>
  <c r="L93" i="52"/>
  <c r="M93" i="52"/>
  <c r="N93" i="52"/>
  <c r="O93" i="52"/>
  <c r="P93" i="52"/>
  <c r="Q93" i="52"/>
  <c r="R93" i="52"/>
  <c r="S93" i="52"/>
  <c r="T93" i="52"/>
  <c r="U93" i="52"/>
  <c r="V93" i="52"/>
  <c r="W93" i="52"/>
  <c r="X93" i="52"/>
  <c r="Y93" i="52"/>
  <c r="Z93" i="52"/>
  <c r="AA93" i="52"/>
  <c r="AB93" i="52"/>
  <c r="AC93" i="52"/>
  <c r="AD93" i="52"/>
  <c r="AE93" i="52"/>
  <c r="AF93" i="52"/>
  <c r="AG93" i="52"/>
  <c r="AH93" i="52"/>
  <c r="AI93" i="52"/>
  <c r="AJ93" i="52"/>
  <c r="AK93" i="52"/>
  <c r="AL93" i="52"/>
  <c r="AM93" i="52"/>
  <c r="G24" i="26"/>
  <c r="M24" i="26"/>
  <c r="F94" i="62"/>
  <c r="D94" i="62"/>
  <c r="E94" i="62"/>
  <c r="G94" i="62"/>
  <c r="H94" i="62"/>
  <c r="I94" i="62"/>
  <c r="J94" i="62"/>
  <c r="K94" i="62"/>
  <c r="L94" i="62"/>
  <c r="M94" i="62"/>
  <c r="N94" i="62"/>
  <c r="O94" i="62"/>
  <c r="P94" i="62"/>
  <c r="Q94" i="62"/>
  <c r="R94" i="62"/>
  <c r="S94" i="62"/>
  <c r="T94" i="62"/>
  <c r="U94" i="62"/>
  <c r="V94" i="62"/>
  <c r="W94" i="62"/>
  <c r="X94" i="62"/>
  <c r="Y94" i="62"/>
  <c r="Z94" i="62"/>
  <c r="AA94" i="62"/>
  <c r="AB94" i="62"/>
  <c r="AC94" i="62"/>
  <c r="AD94" i="62"/>
  <c r="AE94" i="62"/>
  <c r="AF94" i="62"/>
  <c r="AG94" i="62"/>
  <c r="AH94" i="62"/>
  <c r="AI94" i="62"/>
  <c r="AJ94" i="62"/>
  <c r="AK94" i="62"/>
  <c r="AL94" i="62"/>
  <c r="AM94" i="62"/>
  <c r="L25" i="26"/>
  <c r="D94" i="48"/>
  <c r="E94" i="48"/>
  <c r="F94" i="48"/>
  <c r="G94" i="48"/>
  <c r="H94" i="48"/>
  <c r="I94" i="48"/>
  <c r="J94" i="48"/>
  <c r="K94" i="48"/>
  <c r="L94" i="48"/>
  <c r="M94" i="48"/>
  <c r="N94" i="48"/>
  <c r="O94" i="48"/>
  <c r="P94" i="48"/>
  <c r="Q94" i="48"/>
  <c r="R94" i="48"/>
  <c r="S94" i="48"/>
  <c r="T94" i="48"/>
  <c r="U94" i="48"/>
  <c r="V94" i="48"/>
  <c r="W94" i="48"/>
  <c r="X94" i="48"/>
  <c r="Y94" i="48"/>
  <c r="Z94" i="48"/>
  <c r="AA94" i="48"/>
  <c r="AB94" i="48"/>
  <c r="AC94" i="48"/>
  <c r="AD94" i="48"/>
  <c r="AE94" i="48"/>
  <c r="AF94" i="48"/>
  <c r="AG94" i="48"/>
  <c r="AH94" i="48"/>
  <c r="AI94" i="48"/>
  <c r="AJ94" i="48"/>
  <c r="AK94" i="48"/>
  <c r="AL94" i="48"/>
  <c r="AM94" i="48"/>
  <c r="E25" i="26"/>
  <c r="D94" i="54"/>
  <c r="E94" i="54"/>
  <c r="F94" i="54"/>
  <c r="G94" i="54"/>
  <c r="H94" i="54"/>
  <c r="I94" i="54"/>
  <c r="J94" i="54"/>
  <c r="K94" i="54"/>
  <c r="L94" i="54"/>
  <c r="M94" i="54"/>
  <c r="N94" i="54"/>
  <c r="O94" i="54"/>
  <c r="P94" i="54"/>
  <c r="Q94" i="54"/>
  <c r="R94" i="54"/>
  <c r="S94" i="54"/>
  <c r="T94" i="54"/>
  <c r="U94" i="54"/>
  <c r="V94" i="54"/>
  <c r="W94" i="54"/>
  <c r="X94" i="54"/>
  <c r="Y94" i="54"/>
  <c r="Z94" i="54"/>
  <c r="AA94" i="54"/>
  <c r="AB94" i="54"/>
  <c r="AC94" i="54"/>
  <c r="AD94" i="54"/>
  <c r="AE94" i="54"/>
  <c r="AF94" i="54"/>
  <c r="AG94" i="54"/>
  <c r="AH94" i="54"/>
  <c r="AI94" i="54"/>
  <c r="AJ94" i="54"/>
  <c r="AK94" i="54"/>
  <c r="AL94" i="54"/>
  <c r="AM94" i="54"/>
  <c r="H25" i="26"/>
  <c r="D94" i="56"/>
  <c r="E94" i="56"/>
  <c r="F94" i="56"/>
  <c r="G94" i="56"/>
  <c r="H94" i="56"/>
  <c r="I94" i="56"/>
  <c r="J94" i="56"/>
  <c r="K94" i="56"/>
  <c r="L94" i="56"/>
  <c r="M94" i="56"/>
  <c r="N94" i="56"/>
  <c r="O94" i="56"/>
  <c r="P94" i="56"/>
  <c r="Q94" i="56"/>
  <c r="R94" i="56"/>
  <c r="S94" i="56"/>
  <c r="T94" i="56"/>
  <c r="U94" i="56"/>
  <c r="V94" i="56"/>
  <c r="W94" i="56"/>
  <c r="X94" i="56"/>
  <c r="Y94" i="56"/>
  <c r="Z94" i="56"/>
  <c r="AA94" i="56"/>
  <c r="AB94" i="56"/>
  <c r="AC94" i="56"/>
  <c r="AD94" i="56"/>
  <c r="AE94" i="56"/>
  <c r="AF94" i="56"/>
  <c r="AG94" i="56"/>
  <c r="AH94" i="56"/>
  <c r="AI94" i="56"/>
  <c r="AJ94" i="56"/>
  <c r="AK94" i="56"/>
  <c r="AL94" i="56"/>
  <c r="AM94" i="56"/>
  <c r="I25" i="26"/>
  <c r="D94" i="58"/>
  <c r="E94" i="58"/>
  <c r="F94" i="58"/>
  <c r="G94" i="58"/>
  <c r="H94" i="58"/>
  <c r="I94" i="58"/>
  <c r="J94" i="58"/>
  <c r="K94" i="58"/>
  <c r="L94" i="58"/>
  <c r="M94" i="58"/>
  <c r="N94" i="58"/>
  <c r="O94" i="58"/>
  <c r="P94" i="58"/>
  <c r="Q94" i="58"/>
  <c r="R94" i="58"/>
  <c r="S94" i="58"/>
  <c r="T94" i="58"/>
  <c r="U94" i="58"/>
  <c r="V94" i="58"/>
  <c r="W94" i="58"/>
  <c r="X94" i="58"/>
  <c r="Y94" i="58"/>
  <c r="Z94" i="58"/>
  <c r="AA94" i="58"/>
  <c r="AB94" i="58"/>
  <c r="AC94" i="58"/>
  <c r="AD94" i="58"/>
  <c r="AE94" i="58"/>
  <c r="AF94" i="58"/>
  <c r="AG94" i="58"/>
  <c r="AH94" i="58"/>
  <c r="AI94" i="58"/>
  <c r="AJ94" i="58"/>
  <c r="AK94" i="58"/>
  <c r="AL94" i="58"/>
  <c r="AM94" i="58"/>
  <c r="J25" i="26"/>
  <c r="D94" i="60"/>
  <c r="E94" i="60"/>
  <c r="F94" i="60"/>
  <c r="G94" i="60"/>
  <c r="H94" i="60"/>
  <c r="I94" i="60"/>
  <c r="J94" i="60"/>
  <c r="K94" i="60"/>
  <c r="L94" i="60"/>
  <c r="M94" i="60"/>
  <c r="N94" i="60"/>
  <c r="O94" i="60"/>
  <c r="P94" i="60"/>
  <c r="Q94" i="60"/>
  <c r="R94" i="60"/>
  <c r="S94" i="60"/>
  <c r="T94" i="60"/>
  <c r="U94" i="60"/>
  <c r="V94" i="60"/>
  <c r="W94" i="60"/>
  <c r="X94" i="60"/>
  <c r="Y94" i="60"/>
  <c r="Z94" i="60"/>
  <c r="AA94" i="60"/>
  <c r="AB94" i="60"/>
  <c r="AC94" i="60"/>
  <c r="AD94" i="60"/>
  <c r="AE94" i="60"/>
  <c r="AF94" i="60"/>
  <c r="AG94" i="60"/>
  <c r="AH94" i="60"/>
  <c r="AI94" i="60"/>
  <c r="AJ94" i="60"/>
  <c r="AK94" i="60"/>
  <c r="AL94" i="60"/>
  <c r="AM94" i="60"/>
  <c r="K25" i="26"/>
  <c r="D94" i="14"/>
  <c r="E94" i="14"/>
  <c r="F94" i="14"/>
  <c r="G94" i="14"/>
  <c r="H94" i="14"/>
  <c r="I94" i="14"/>
  <c r="J94" i="14"/>
  <c r="K94" i="14"/>
  <c r="L94" i="14"/>
  <c r="M94" i="14"/>
  <c r="N94" i="14"/>
  <c r="O94" i="14"/>
  <c r="P94" i="14"/>
  <c r="Q94" i="14"/>
  <c r="R94" i="14"/>
  <c r="S94" i="14"/>
  <c r="T94" i="14"/>
  <c r="U94" i="14"/>
  <c r="V94" i="14"/>
  <c r="W94" i="14"/>
  <c r="X94" i="14"/>
  <c r="Y94" i="14"/>
  <c r="Z94" i="14"/>
  <c r="AA94" i="14"/>
  <c r="AB94" i="14"/>
  <c r="AC94" i="14"/>
  <c r="AD94" i="14"/>
  <c r="AE94" i="14"/>
  <c r="AF94" i="14"/>
  <c r="AG94" i="14"/>
  <c r="AH94" i="14"/>
  <c r="AI94" i="14"/>
  <c r="AJ94" i="14"/>
  <c r="AK94" i="14"/>
  <c r="AL94" i="14"/>
  <c r="AM94" i="14"/>
  <c r="C25" i="26"/>
  <c r="D94" i="46"/>
  <c r="E94" i="46"/>
  <c r="F94" i="46"/>
  <c r="G94" i="46"/>
  <c r="H94" i="46"/>
  <c r="I94" i="46"/>
  <c r="J94" i="46"/>
  <c r="K94" i="46"/>
  <c r="L94" i="46"/>
  <c r="M94" i="46"/>
  <c r="N94" i="46"/>
  <c r="O94" i="46"/>
  <c r="P94" i="46"/>
  <c r="Q94" i="46"/>
  <c r="R94" i="46"/>
  <c r="S94" i="46"/>
  <c r="T94" i="46"/>
  <c r="U94" i="46"/>
  <c r="V94" i="46"/>
  <c r="W94" i="46"/>
  <c r="X94" i="46"/>
  <c r="Y94" i="46"/>
  <c r="Z94" i="46"/>
  <c r="AA94" i="46"/>
  <c r="AB94" i="46"/>
  <c r="AC94" i="46"/>
  <c r="AD94" i="46"/>
  <c r="AE94" i="46"/>
  <c r="AF94" i="46"/>
  <c r="AG94" i="46"/>
  <c r="AH94" i="46"/>
  <c r="AI94" i="46"/>
  <c r="AJ94" i="46"/>
  <c r="AK94" i="46"/>
  <c r="AL94" i="46"/>
  <c r="AM94" i="46"/>
  <c r="D25" i="26"/>
  <c r="D94" i="50"/>
  <c r="E94" i="50"/>
  <c r="F94" i="50"/>
  <c r="G94" i="50"/>
  <c r="H94" i="50"/>
  <c r="I94" i="50"/>
  <c r="J94" i="50"/>
  <c r="K94" i="50"/>
  <c r="L94" i="50"/>
  <c r="M94" i="50"/>
  <c r="N94" i="50"/>
  <c r="O94" i="50"/>
  <c r="P94" i="50"/>
  <c r="Q94" i="50"/>
  <c r="R94" i="50"/>
  <c r="S94" i="50"/>
  <c r="T94" i="50"/>
  <c r="U94" i="50"/>
  <c r="V94" i="50"/>
  <c r="W94" i="50"/>
  <c r="X94" i="50"/>
  <c r="Y94" i="50"/>
  <c r="Z94" i="50"/>
  <c r="AA94" i="50"/>
  <c r="AB94" i="50"/>
  <c r="AC94" i="50"/>
  <c r="AD94" i="50"/>
  <c r="AE94" i="50"/>
  <c r="AF94" i="50"/>
  <c r="AG94" i="50"/>
  <c r="AH94" i="50"/>
  <c r="AI94" i="50"/>
  <c r="AJ94" i="50"/>
  <c r="AK94" i="50"/>
  <c r="AL94" i="50"/>
  <c r="AM94" i="50"/>
  <c r="F25" i="26"/>
  <c r="D94" i="52"/>
  <c r="E94" i="52"/>
  <c r="F94" i="52"/>
  <c r="G94" i="52"/>
  <c r="H94" i="52"/>
  <c r="I94" i="52"/>
  <c r="J94" i="52"/>
  <c r="K94" i="52"/>
  <c r="L94" i="52"/>
  <c r="M94" i="52"/>
  <c r="N94" i="52"/>
  <c r="O94" i="52"/>
  <c r="P94" i="52"/>
  <c r="Q94" i="52"/>
  <c r="R94" i="52"/>
  <c r="S94" i="52"/>
  <c r="T94" i="52"/>
  <c r="U94" i="52"/>
  <c r="V94" i="52"/>
  <c r="W94" i="52"/>
  <c r="X94" i="52"/>
  <c r="Y94" i="52"/>
  <c r="Z94" i="52"/>
  <c r="AA94" i="52"/>
  <c r="AB94" i="52"/>
  <c r="AC94" i="52"/>
  <c r="AD94" i="52"/>
  <c r="AE94" i="52"/>
  <c r="AF94" i="52"/>
  <c r="AG94" i="52"/>
  <c r="AH94" i="52"/>
  <c r="AI94" i="52"/>
  <c r="AJ94" i="52"/>
  <c r="AK94" i="52"/>
  <c r="AL94" i="52"/>
  <c r="AM94" i="52"/>
  <c r="G25" i="26"/>
  <c r="M25" i="26"/>
  <c r="AM90" i="62"/>
  <c r="L21" i="26"/>
  <c r="AM90" i="48"/>
  <c r="E21" i="26"/>
  <c r="AM90" i="54"/>
  <c r="H21" i="26"/>
  <c r="AM90" i="56"/>
  <c r="I21" i="26"/>
  <c r="AM90" i="58"/>
  <c r="J21" i="26"/>
  <c r="AM90" i="60"/>
  <c r="K21" i="26"/>
  <c r="AM90" i="14"/>
  <c r="C21" i="26"/>
  <c r="AM90" i="46"/>
  <c r="D21" i="26"/>
  <c r="AM90" i="50"/>
  <c r="F21" i="26"/>
  <c r="AM90" i="52"/>
  <c r="G21" i="26"/>
  <c r="M21" i="26"/>
  <c r="AM50" i="62"/>
  <c r="AM50" i="14"/>
  <c r="AM50" i="46"/>
  <c r="AM50" i="48"/>
  <c r="AM50" i="50"/>
  <c r="AM50" i="52"/>
  <c r="AM50" i="54"/>
  <c r="AM50" i="56"/>
  <c r="AM50" i="58"/>
  <c r="AM50" i="60"/>
  <c r="O36" i="26"/>
  <c r="AN50" i="62"/>
  <c r="AN50" i="14"/>
  <c r="AN50" i="46"/>
  <c r="AN50" i="48"/>
  <c r="AN50" i="50"/>
  <c r="AN50" i="52"/>
  <c r="AN50" i="54"/>
  <c r="AN50" i="56"/>
  <c r="AN50" i="58"/>
  <c r="AN50" i="60"/>
  <c r="P36" i="26"/>
  <c r="AO50" i="62"/>
  <c r="AO50" i="14"/>
  <c r="AO50" i="46"/>
  <c r="AO50" i="48"/>
  <c r="AO50" i="50"/>
  <c r="AO50" i="52"/>
  <c r="AO50" i="54"/>
  <c r="AO50" i="56"/>
  <c r="AO50" i="58"/>
  <c r="AO50" i="60"/>
  <c r="Q36" i="26"/>
  <c r="AP50" i="62"/>
  <c r="AP50" i="14"/>
  <c r="AP50" i="46"/>
  <c r="AP50" i="48"/>
  <c r="AP50" i="50"/>
  <c r="AP50" i="52"/>
  <c r="AP50" i="54"/>
  <c r="AP50" i="56"/>
  <c r="AP50" i="58"/>
  <c r="AP50" i="60"/>
  <c r="R36" i="26"/>
  <c r="AQ50" i="62"/>
  <c r="AQ50" i="14"/>
  <c r="AQ50" i="46"/>
  <c r="AQ50" i="48"/>
  <c r="AQ50" i="50"/>
  <c r="AQ50" i="52"/>
  <c r="AQ50" i="54"/>
  <c r="AQ50" i="56"/>
  <c r="AQ50" i="58"/>
  <c r="AQ50" i="60"/>
  <c r="S36" i="26"/>
  <c r="AR50" i="62"/>
  <c r="AR50" i="14"/>
  <c r="AR50" i="46"/>
  <c r="AR50" i="48"/>
  <c r="AR50" i="50"/>
  <c r="AR50" i="52"/>
  <c r="AR50" i="54"/>
  <c r="AR50" i="56"/>
  <c r="AR50" i="58"/>
  <c r="AR50" i="60"/>
  <c r="T36" i="26"/>
  <c r="AM51" i="62"/>
  <c r="AM51" i="14"/>
  <c r="AM51" i="46"/>
  <c r="AM51" i="48"/>
  <c r="AM51" i="50"/>
  <c r="AM51" i="52"/>
  <c r="AM51" i="54"/>
  <c r="AM51" i="56"/>
  <c r="AM51" i="58"/>
  <c r="AM51" i="60"/>
  <c r="O37" i="26"/>
  <c r="AN51" i="62"/>
  <c r="AN51" i="14"/>
  <c r="AN51" i="46"/>
  <c r="AN51" i="48"/>
  <c r="AN51" i="50"/>
  <c r="AN51" i="52"/>
  <c r="AN51" i="54"/>
  <c r="AN51" i="56"/>
  <c r="AN51" i="58"/>
  <c r="AN51" i="60"/>
  <c r="P37" i="26"/>
  <c r="AO51" i="62"/>
  <c r="AO51" i="14"/>
  <c r="AO51" i="46"/>
  <c r="AO51" i="48"/>
  <c r="AO51" i="50"/>
  <c r="AO51" i="52"/>
  <c r="AO51" i="54"/>
  <c r="AO51" i="56"/>
  <c r="AO51" i="58"/>
  <c r="AO51" i="60"/>
  <c r="Q37" i="26"/>
  <c r="AP51" i="62"/>
  <c r="AP51" i="14"/>
  <c r="AP51" i="46"/>
  <c r="AP51" i="48"/>
  <c r="AP51" i="50"/>
  <c r="AP51" i="52"/>
  <c r="AP51" i="54"/>
  <c r="AP51" i="56"/>
  <c r="AP51" i="58"/>
  <c r="AP51" i="60"/>
  <c r="R37" i="26"/>
  <c r="AQ51" i="62"/>
  <c r="AQ51" i="14"/>
  <c r="AQ51" i="46"/>
  <c r="AQ51" i="48"/>
  <c r="AQ51" i="50"/>
  <c r="AQ51" i="52"/>
  <c r="AQ51" i="54"/>
  <c r="AQ51" i="56"/>
  <c r="AQ51" i="58"/>
  <c r="AQ51" i="60"/>
  <c r="S37" i="26"/>
  <c r="AR51" i="62"/>
  <c r="AR51" i="14"/>
  <c r="AR51" i="46"/>
  <c r="AR51" i="48"/>
  <c r="AR51" i="50"/>
  <c r="AR51" i="52"/>
  <c r="AR51" i="54"/>
  <c r="AR51" i="56"/>
  <c r="AR51" i="58"/>
  <c r="AR51" i="60"/>
  <c r="T37" i="26"/>
  <c r="AM52" i="62"/>
  <c r="AM52" i="14"/>
  <c r="AM52" i="46"/>
  <c r="AM52" i="48"/>
  <c r="AM52" i="50"/>
  <c r="AM52" i="52"/>
  <c r="AM52" i="54"/>
  <c r="AM52" i="56"/>
  <c r="AM52" i="58"/>
  <c r="AM52" i="60"/>
  <c r="O38" i="26"/>
  <c r="AN52" i="62"/>
  <c r="AN52" i="14"/>
  <c r="AN52" i="46"/>
  <c r="AN52" i="48"/>
  <c r="AN52" i="50"/>
  <c r="AN52" i="52"/>
  <c r="AN52" i="54"/>
  <c r="AN52" i="56"/>
  <c r="AN52" i="58"/>
  <c r="AN52" i="60"/>
  <c r="P38" i="26"/>
  <c r="AO52" i="62"/>
  <c r="AO52" i="14"/>
  <c r="AO52" i="46"/>
  <c r="AO52" i="48"/>
  <c r="AO52" i="50"/>
  <c r="AO52" i="52"/>
  <c r="AO52" i="54"/>
  <c r="AO52" i="56"/>
  <c r="AO52" i="58"/>
  <c r="AO52" i="60"/>
  <c r="Q38" i="26"/>
  <c r="AP52" i="62"/>
  <c r="AP52" i="14"/>
  <c r="AP52" i="46"/>
  <c r="AP52" i="48"/>
  <c r="AP52" i="50"/>
  <c r="AP52" i="52"/>
  <c r="AP52" i="54"/>
  <c r="AP52" i="56"/>
  <c r="AP52" i="58"/>
  <c r="AP52" i="60"/>
  <c r="R38" i="26"/>
  <c r="AQ52" i="62"/>
  <c r="AQ52" i="14"/>
  <c r="AQ52" i="46"/>
  <c r="AQ52" i="48"/>
  <c r="AQ52" i="50"/>
  <c r="AQ52" i="52"/>
  <c r="AQ52" i="54"/>
  <c r="AQ52" i="56"/>
  <c r="AQ52" i="58"/>
  <c r="AQ52" i="60"/>
  <c r="S38" i="26"/>
  <c r="AR52" i="62"/>
  <c r="AR52" i="14"/>
  <c r="AR52" i="46"/>
  <c r="AR52" i="48"/>
  <c r="AR52" i="50"/>
  <c r="AR52" i="52"/>
  <c r="AR52" i="54"/>
  <c r="AR52" i="56"/>
  <c r="AR52" i="58"/>
  <c r="AR52" i="60"/>
  <c r="T38" i="26"/>
  <c r="AM53" i="62"/>
  <c r="AM53" i="14"/>
  <c r="AM53" i="46"/>
  <c r="AM53" i="48"/>
  <c r="AM53" i="50"/>
  <c r="AM53" i="52"/>
  <c r="AM53" i="54"/>
  <c r="AM53" i="56"/>
  <c r="AM53" i="58"/>
  <c r="AM53" i="60"/>
  <c r="O39" i="26"/>
  <c r="AN53" i="62"/>
  <c r="AN53" i="14"/>
  <c r="AN53" i="46"/>
  <c r="AN53" i="48"/>
  <c r="AN53" i="50"/>
  <c r="AN53" i="52"/>
  <c r="AN53" i="54"/>
  <c r="AN53" i="56"/>
  <c r="AN53" i="58"/>
  <c r="AN53" i="60"/>
  <c r="P39" i="26"/>
  <c r="AO53" i="62"/>
  <c r="AO53" i="14"/>
  <c r="AO53" i="46"/>
  <c r="AO53" i="48"/>
  <c r="AO53" i="50"/>
  <c r="AO53" i="52"/>
  <c r="AO53" i="54"/>
  <c r="AO53" i="56"/>
  <c r="AO53" i="58"/>
  <c r="AO53" i="60"/>
  <c r="Q39" i="26"/>
  <c r="AP53" i="62"/>
  <c r="AP53" i="14"/>
  <c r="AP53" i="46"/>
  <c r="AP53" i="48"/>
  <c r="AP53" i="50"/>
  <c r="AP53" i="52"/>
  <c r="AP53" i="54"/>
  <c r="AP53" i="56"/>
  <c r="AP53" i="58"/>
  <c r="AP53" i="60"/>
  <c r="R39" i="26"/>
  <c r="AQ53" i="62"/>
  <c r="AQ53" i="14"/>
  <c r="AQ53" i="46"/>
  <c r="AQ53" i="48"/>
  <c r="AQ53" i="50"/>
  <c r="AQ53" i="52"/>
  <c r="AQ53" i="54"/>
  <c r="AQ53" i="56"/>
  <c r="AQ53" i="58"/>
  <c r="AQ53" i="60"/>
  <c r="S39" i="26"/>
  <c r="AR53" i="62"/>
  <c r="AR53" i="14"/>
  <c r="AR53" i="46"/>
  <c r="AR53" i="48"/>
  <c r="AR53" i="50"/>
  <c r="AR53" i="52"/>
  <c r="AR53" i="54"/>
  <c r="AR53" i="56"/>
  <c r="AR53" i="58"/>
  <c r="AR53" i="60"/>
  <c r="T39" i="26"/>
  <c r="AM54" i="62"/>
  <c r="AM54" i="14"/>
  <c r="AM54" i="46"/>
  <c r="AM54" i="48"/>
  <c r="AM54" i="50"/>
  <c r="AM54" i="52"/>
  <c r="AM54" i="54"/>
  <c r="AM54" i="56"/>
  <c r="AM54" i="58"/>
  <c r="AM54" i="60"/>
  <c r="O40" i="26"/>
  <c r="AN54" i="62"/>
  <c r="AN54" i="14"/>
  <c r="AN54" i="46"/>
  <c r="AN54" i="48"/>
  <c r="AN54" i="50"/>
  <c r="AN54" i="52"/>
  <c r="AN54" i="54"/>
  <c r="AN54" i="56"/>
  <c r="AN54" i="58"/>
  <c r="AN54" i="60"/>
  <c r="P40" i="26"/>
  <c r="AO54" i="62"/>
  <c r="AO54" i="14"/>
  <c r="AO54" i="46"/>
  <c r="AO54" i="48"/>
  <c r="AO54" i="50"/>
  <c r="AO54" i="52"/>
  <c r="AO54" i="54"/>
  <c r="AO54" i="56"/>
  <c r="AO54" i="58"/>
  <c r="AO54" i="60"/>
  <c r="Q40" i="26"/>
  <c r="AP54" i="62"/>
  <c r="AP54" i="14"/>
  <c r="AP54" i="46"/>
  <c r="AP54" i="48"/>
  <c r="AP54" i="50"/>
  <c r="AP54" i="52"/>
  <c r="AP54" i="54"/>
  <c r="AP54" i="56"/>
  <c r="AP54" i="58"/>
  <c r="AP54" i="60"/>
  <c r="R40" i="26"/>
  <c r="AQ54" i="62"/>
  <c r="AQ54" i="14"/>
  <c r="AQ54" i="46"/>
  <c r="AQ54" i="48"/>
  <c r="AQ54" i="50"/>
  <c r="AQ54" i="52"/>
  <c r="AQ54" i="54"/>
  <c r="AQ54" i="56"/>
  <c r="AQ54" i="58"/>
  <c r="AQ54" i="60"/>
  <c r="S40" i="26"/>
  <c r="AR54" i="62"/>
  <c r="AR54" i="14"/>
  <c r="AR54" i="46"/>
  <c r="AR54" i="48"/>
  <c r="AR54" i="50"/>
  <c r="AR54" i="52"/>
  <c r="AR54" i="54"/>
  <c r="AR54" i="56"/>
  <c r="AR54" i="58"/>
  <c r="AR54" i="60"/>
  <c r="T40" i="26"/>
  <c r="AM55" i="62"/>
  <c r="AM55" i="14"/>
  <c r="AM55" i="46"/>
  <c r="AM55" i="48"/>
  <c r="AM55" i="50"/>
  <c r="AM55" i="52"/>
  <c r="AM55" i="54"/>
  <c r="AM55" i="56"/>
  <c r="AM55" i="58"/>
  <c r="AM55" i="60"/>
  <c r="O41" i="26"/>
  <c r="AN55" i="62"/>
  <c r="AN55" i="14"/>
  <c r="AN55" i="46"/>
  <c r="AN55" i="48"/>
  <c r="AN55" i="50"/>
  <c r="AN55" i="52"/>
  <c r="AN55" i="54"/>
  <c r="AN55" i="56"/>
  <c r="AN55" i="58"/>
  <c r="AN55" i="60"/>
  <c r="P41" i="26"/>
  <c r="AO55" i="62"/>
  <c r="AO55" i="14"/>
  <c r="AO55" i="46"/>
  <c r="AO55" i="48"/>
  <c r="AO55" i="50"/>
  <c r="AO55" i="52"/>
  <c r="AO55" i="54"/>
  <c r="AO55" i="56"/>
  <c r="AO55" i="58"/>
  <c r="AO55" i="60"/>
  <c r="Q41" i="26"/>
  <c r="AP55" i="62"/>
  <c r="AP55" i="14"/>
  <c r="AP55" i="46"/>
  <c r="AP55" i="48"/>
  <c r="AP55" i="50"/>
  <c r="AP55" i="52"/>
  <c r="AP55" i="54"/>
  <c r="AP55" i="56"/>
  <c r="AP55" i="58"/>
  <c r="AP55" i="60"/>
  <c r="R41" i="26"/>
  <c r="AQ55" i="62"/>
  <c r="AQ55" i="14"/>
  <c r="AQ55" i="46"/>
  <c r="AQ55" i="48"/>
  <c r="AQ55" i="50"/>
  <c r="AQ55" i="52"/>
  <c r="AQ55" i="54"/>
  <c r="AQ55" i="56"/>
  <c r="AQ55" i="58"/>
  <c r="AQ55" i="60"/>
  <c r="S41" i="26"/>
  <c r="AR55" i="62"/>
  <c r="AR55" i="14"/>
  <c r="AR55" i="46"/>
  <c r="AR55" i="48"/>
  <c r="AR55" i="50"/>
  <c r="AR55" i="52"/>
  <c r="AR55" i="54"/>
  <c r="AR55" i="56"/>
  <c r="AR55" i="58"/>
  <c r="AR55" i="60"/>
  <c r="T41" i="26"/>
  <c r="AM56" i="62"/>
  <c r="AM56" i="14"/>
  <c r="AM56" i="46"/>
  <c r="AM56" i="48"/>
  <c r="AM56" i="50"/>
  <c r="AM56" i="52"/>
  <c r="AM56" i="54"/>
  <c r="AM56" i="56"/>
  <c r="AM56" i="58"/>
  <c r="AM56" i="60"/>
  <c r="O42" i="26"/>
  <c r="AN56" i="62"/>
  <c r="AN56" i="14"/>
  <c r="AN56" i="46"/>
  <c r="AN56" i="48"/>
  <c r="AN56" i="50"/>
  <c r="AN56" i="52"/>
  <c r="AN56" i="54"/>
  <c r="AN56" i="56"/>
  <c r="AN56" i="58"/>
  <c r="AN56" i="60"/>
  <c r="P42" i="26"/>
  <c r="AO56" i="62"/>
  <c r="AO56" i="14"/>
  <c r="AO56" i="46"/>
  <c r="AO56" i="48"/>
  <c r="AO56" i="50"/>
  <c r="AO56" i="52"/>
  <c r="AO56" i="54"/>
  <c r="AO56" i="56"/>
  <c r="AO56" i="58"/>
  <c r="AO56" i="60"/>
  <c r="Q42" i="26"/>
  <c r="AP56" i="62"/>
  <c r="AP56" i="14"/>
  <c r="AP56" i="46"/>
  <c r="AP56" i="48"/>
  <c r="AP56" i="50"/>
  <c r="AP56" i="52"/>
  <c r="AP56" i="54"/>
  <c r="AP56" i="56"/>
  <c r="AP56" i="58"/>
  <c r="AP56" i="60"/>
  <c r="R42" i="26"/>
  <c r="AQ56" i="62"/>
  <c r="AQ56" i="14"/>
  <c r="AQ56" i="46"/>
  <c r="AQ56" i="48"/>
  <c r="AQ56" i="50"/>
  <c r="AQ56" i="52"/>
  <c r="AQ56" i="54"/>
  <c r="AQ56" i="56"/>
  <c r="AQ56" i="58"/>
  <c r="AQ56" i="60"/>
  <c r="S42" i="26"/>
  <c r="AR56" i="62"/>
  <c r="AR56" i="14"/>
  <c r="AR56" i="46"/>
  <c r="AR56" i="48"/>
  <c r="AR56" i="50"/>
  <c r="AR56" i="52"/>
  <c r="AR56" i="54"/>
  <c r="AR56" i="56"/>
  <c r="AR56" i="58"/>
  <c r="AR56" i="60"/>
  <c r="T42" i="26"/>
  <c r="AM57" i="62"/>
  <c r="AM57" i="14"/>
  <c r="AM57" i="46"/>
  <c r="AM57" i="48"/>
  <c r="AM57" i="50"/>
  <c r="AM57" i="52"/>
  <c r="AM57" i="54"/>
  <c r="AM57" i="56"/>
  <c r="AM57" i="58"/>
  <c r="AM57" i="60"/>
  <c r="O43" i="26"/>
  <c r="AN57" i="62"/>
  <c r="AN57" i="14"/>
  <c r="AN57" i="46"/>
  <c r="AN57" i="48"/>
  <c r="AN57" i="50"/>
  <c r="AN57" i="52"/>
  <c r="AN57" i="54"/>
  <c r="AN57" i="56"/>
  <c r="AN57" i="58"/>
  <c r="AN57" i="60"/>
  <c r="P43" i="26"/>
  <c r="AO57" i="62"/>
  <c r="AO57" i="14"/>
  <c r="AO57" i="46"/>
  <c r="AO57" i="48"/>
  <c r="AO57" i="50"/>
  <c r="AO57" i="52"/>
  <c r="AO57" i="54"/>
  <c r="AO57" i="56"/>
  <c r="AO57" i="58"/>
  <c r="AO57" i="60"/>
  <c r="Q43" i="26"/>
  <c r="AP57" i="62"/>
  <c r="AP57" i="14"/>
  <c r="AP57" i="46"/>
  <c r="AP57" i="48"/>
  <c r="AP57" i="50"/>
  <c r="AP57" i="52"/>
  <c r="AP57" i="54"/>
  <c r="AP57" i="56"/>
  <c r="AP57" i="58"/>
  <c r="AP57" i="60"/>
  <c r="R43" i="26"/>
  <c r="AQ57" i="62"/>
  <c r="AQ57" i="14"/>
  <c r="AQ57" i="46"/>
  <c r="AQ57" i="48"/>
  <c r="AQ57" i="50"/>
  <c r="AQ57" i="52"/>
  <c r="AQ57" i="54"/>
  <c r="AQ57" i="56"/>
  <c r="AQ57" i="58"/>
  <c r="AQ57" i="60"/>
  <c r="S43" i="26"/>
  <c r="AR57" i="62"/>
  <c r="AR57" i="14"/>
  <c r="AR57" i="46"/>
  <c r="AR57" i="48"/>
  <c r="AR57" i="50"/>
  <c r="AR57" i="52"/>
  <c r="AR57" i="54"/>
  <c r="AR57" i="56"/>
  <c r="AR57" i="58"/>
  <c r="AR57" i="60"/>
  <c r="T43" i="26"/>
  <c r="AM58" i="62"/>
  <c r="AM58" i="14"/>
  <c r="AM58" i="46"/>
  <c r="AM58" i="48"/>
  <c r="AM58" i="50"/>
  <c r="AM58" i="52"/>
  <c r="AM58" i="54"/>
  <c r="AM58" i="56"/>
  <c r="AM58" i="58"/>
  <c r="AM58" i="60"/>
  <c r="O44" i="26"/>
  <c r="AN58" i="62"/>
  <c r="AN58" i="14"/>
  <c r="AN58" i="46"/>
  <c r="AN58" i="48"/>
  <c r="AN58" i="50"/>
  <c r="AN58" i="52"/>
  <c r="AN58" i="54"/>
  <c r="AN58" i="56"/>
  <c r="AN58" i="58"/>
  <c r="AN58" i="60"/>
  <c r="P44" i="26"/>
  <c r="AO58" i="62"/>
  <c r="AO58" i="14"/>
  <c r="AO58" i="46"/>
  <c r="AO58" i="48"/>
  <c r="AO58" i="50"/>
  <c r="AO58" i="52"/>
  <c r="AO58" i="54"/>
  <c r="AO58" i="56"/>
  <c r="AO58" i="58"/>
  <c r="AO58" i="60"/>
  <c r="Q44" i="26"/>
  <c r="AP58" i="62"/>
  <c r="AP58" i="14"/>
  <c r="AP58" i="46"/>
  <c r="AP58" i="48"/>
  <c r="AP58" i="50"/>
  <c r="AP58" i="52"/>
  <c r="AP58" i="54"/>
  <c r="AP58" i="56"/>
  <c r="AP58" i="58"/>
  <c r="AP58" i="60"/>
  <c r="R44" i="26"/>
  <c r="AQ58" i="62"/>
  <c r="AQ58" i="14"/>
  <c r="AQ58" i="46"/>
  <c r="AQ58" i="48"/>
  <c r="AQ58" i="50"/>
  <c r="AQ58" i="52"/>
  <c r="AQ58" i="54"/>
  <c r="AQ58" i="56"/>
  <c r="AQ58" i="58"/>
  <c r="AQ58" i="60"/>
  <c r="S44" i="26"/>
  <c r="AR58" i="62"/>
  <c r="AR58" i="14"/>
  <c r="AR58" i="46"/>
  <c r="AR58" i="48"/>
  <c r="AR58" i="50"/>
  <c r="AR58" i="52"/>
  <c r="AR58" i="54"/>
  <c r="AR58" i="56"/>
  <c r="AR58" i="58"/>
  <c r="AR58" i="60"/>
  <c r="T44" i="26"/>
  <c r="AM59" i="62"/>
  <c r="AM59" i="14"/>
  <c r="AM59" i="46"/>
  <c r="AM59" i="48"/>
  <c r="AM59" i="50"/>
  <c r="AM59" i="52"/>
  <c r="AM59" i="54"/>
  <c r="AM59" i="56"/>
  <c r="AM59" i="58"/>
  <c r="AM59" i="60"/>
  <c r="O45" i="26"/>
  <c r="AN59" i="62"/>
  <c r="AN59" i="14"/>
  <c r="AN59" i="46"/>
  <c r="AN59" i="48"/>
  <c r="AN59" i="50"/>
  <c r="AN59" i="52"/>
  <c r="AN59" i="54"/>
  <c r="AN59" i="56"/>
  <c r="AN59" i="58"/>
  <c r="AN59" i="60"/>
  <c r="P45" i="26"/>
  <c r="AO59" i="62"/>
  <c r="AO59" i="14"/>
  <c r="AO59" i="46"/>
  <c r="AO59" i="48"/>
  <c r="AO59" i="50"/>
  <c r="AO59" i="52"/>
  <c r="AO59" i="54"/>
  <c r="AO59" i="56"/>
  <c r="AO59" i="58"/>
  <c r="AO59" i="60"/>
  <c r="Q45" i="26"/>
  <c r="AP59" i="62"/>
  <c r="AP59" i="14"/>
  <c r="AP59" i="46"/>
  <c r="AP59" i="48"/>
  <c r="AP59" i="50"/>
  <c r="AP59" i="52"/>
  <c r="AP59" i="54"/>
  <c r="AP59" i="56"/>
  <c r="AP59" i="58"/>
  <c r="AP59" i="60"/>
  <c r="R45" i="26"/>
  <c r="AQ59" i="62"/>
  <c r="AQ59" i="14"/>
  <c r="AQ59" i="46"/>
  <c r="AQ59" i="48"/>
  <c r="AQ59" i="50"/>
  <c r="AQ59" i="52"/>
  <c r="AQ59" i="54"/>
  <c r="AQ59" i="56"/>
  <c r="AQ59" i="58"/>
  <c r="AQ59" i="60"/>
  <c r="S45" i="26"/>
  <c r="AR59" i="62"/>
  <c r="AR59" i="14"/>
  <c r="AR59" i="46"/>
  <c r="AR59" i="48"/>
  <c r="AR59" i="50"/>
  <c r="AR59" i="52"/>
  <c r="AR59" i="54"/>
  <c r="AR59" i="56"/>
  <c r="AR59" i="58"/>
  <c r="AR59" i="60"/>
  <c r="T45" i="26"/>
  <c r="AM60" i="62"/>
  <c r="AM60" i="14"/>
  <c r="AM60" i="46"/>
  <c r="AM60" i="48"/>
  <c r="AM60" i="50"/>
  <c r="AM60" i="52"/>
  <c r="AM60" i="54"/>
  <c r="AM60" i="56"/>
  <c r="AM60" i="58"/>
  <c r="AM60" i="60"/>
  <c r="O46" i="26"/>
  <c r="AN60" i="62"/>
  <c r="AN60" i="14"/>
  <c r="AN60" i="46"/>
  <c r="AN60" i="48"/>
  <c r="AN60" i="50"/>
  <c r="AN60" i="52"/>
  <c r="AN60" i="54"/>
  <c r="AN60" i="56"/>
  <c r="AN60" i="58"/>
  <c r="AN60" i="60"/>
  <c r="P46" i="26"/>
  <c r="AO60" i="62"/>
  <c r="AO60" i="14"/>
  <c r="AO60" i="46"/>
  <c r="AO60" i="48"/>
  <c r="AO60" i="50"/>
  <c r="AO60" i="52"/>
  <c r="AO60" i="54"/>
  <c r="AO60" i="56"/>
  <c r="AO60" i="58"/>
  <c r="AO60" i="60"/>
  <c r="Q46" i="26"/>
  <c r="AP60" i="62"/>
  <c r="AP60" i="14"/>
  <c r="AP60" i="46"/>
  <c r="AP60" i="48"/>
  <c r="AP60" i="50"/>
  <c r="AP60" i="52"/>
  <c r="AP60" i="54"/>
  <c r="AP60" i="56"/>
  <c r="AP60" i="58"/>
  <c r="AP60" i="60"/>
  <c r="R46" i="26"/>
  <c r="AQ60" i="62"/>
  <c r="AQ60" i="14"/>
  <c r="AQ60" i="46"/>
  <c r="AQ60" i="48"/>
  <c r="AQ60" i="50"/>
  <c r="AQ60" i="52"/>
  <c r="AQ60" i="54"/>
  <c r="AQ60" i="56"/>
  <c r="AQ60" i="58"/>
  <c r="AQ60" i="60"/>
  <c r="S46" i="26"/>
  <c r="AR60" i="62"/>
  <c r="AR60" i="14"/>
  <c r="AR60" i="46"/>
  <c r="AR60" i="48"/>
  <c r="AR60" i="50"/>
  <c r="AR60" i="52"/>
  <c r="AR60" i="54"/>
  <c r="AR60" i="56"/>
  <c r="AR60" i="58"/>
  <c r="AR60" i="60"/>
  <c r="T46" i="26"/>
  <c r="AM61" i="62"/>
  <c r="AM61" i="14"/>
  <c r="AM61" i="46"/>
  <c r="AM61" i="48"/>
  <c r="AM61" i="50"/>
  <c r="AM61" i="52"/>
  <c r="AM61" i="54"/>
  <c r="AM61" i="56"/>
  <c r="AM61" i="58"/>
  <c r="AM61" i="60"/>
  <c r="O47" i="26"/>
  <c r="AN61" i="62"/>
  <c r="AN61" i="14"/>
  <c r="AN61" i="46"/>
  <c r="AN61" i="48"/>
  <c r="AN61" i="50"/>
  <c r="AN61" i="52"/>
  <c r="AN61" i="54"/>
  <c r="AN61" i="56"/>
  <c r="AN61" i="58"/>
  <c r="AN61" i="60"/>
  <c r="P47" i="26"/>
  <c r="AO61" i="62"/>
  <c r="AO61" i="14"/>
  <c r="AO61" i="46"/>
  <c r="AO61" i="48"/>
  <c r="AO61" i="50"/>
  <c r="AO61" i="52"/>
  <c r="AO61" i="54"/>
  <c r="AO61" i="56"/>
  <c r="AO61" i="58"/>
  <c r="AO61" i="60"/>
  <c r="Q47" i="26"/>
  <c r="AP61" i="62"/>
  <c r="AP61" i="14"/>
  <c r="AP61" i="46"/>
  <c r="AP61" i="48"/>
  <c r="AP61" i="50"/>
  <c r="AP61" i="52"/>
  <c r="AP61" i="54"/>
  <c r="AP61" i="56"/>
  <c r="AP61" i="58"/>
  <c r="AP61" i="60"/>
  <c r="R47" i="26"/>
  <c r="AQ61" i="62"/>
  <c r="AQ61" i="14"/>
  <c r="AQ61" i="46"/>
  <c r="AQ61" i="48"/>
  <c r="AQ61" i="50"/>
  <c r="AQ61" i="52"/>
  <c r="AQ61" i="54"/>
  <c r="AQ61" i="56"/>
  <c r="AQ61" i="58"/>
  <c r="AQ61" i="60"/>
  <c r="S47" i="26"/>
  <c r="AR61" i="62"/>
  <c r="AR61" i="14"/>
  <c r="AR61" i="46"/>
  <c r="AR61" i="48"/>
  <c r="AR61" i="50"/>
  <c r="AR61" i="52"/>
  <c r="AR61" i="54"/>
  <c r="AR61" i="56"/>
  <c r="AR61" i="58"/>
  <c r="AR61" i="60"/>
  <c r="T47" i="26"/>
  <c r="AM62" i="62"/>
  <c r="AM62" i="14"/>
  <c r="AM62" i="46"/>
  <c r="AM62" i="48"/>
  <c r="AM62" i="50"/>
  <c r="AM62" i="52"/>
  <c r="AM62" i="54"/>
  <c r="AM62" i="56"/>
  <c r="AM62" i="58"/>
  <c r="AM62" i="60"/>
  <c r="O48" i="26"/>
  <c r="AN62" i="62"/>
  <c r="AN62" i="14"/>
  <c r="AN62" i="46"/>
  <c r="AN62" i="48"/>
  <c r="AN62" i="50"/>
  <c r="AN62" i="52"/>
  <c r="AN62" i="54"/>
  <c r="AN62" i="56"/>
  <c r="AN62" i="58"/>
  <c r="AN62" i="60"/>
  <c r="P48" i="26"/>
  <c r="AO62" i="62"/>
  <c r="AO62" i="14"/>
  <c r="AO62" i="46"/>
  <c r="AO62" i="48"/>
  <c r="AO62" i="50"/>
  <c r="AO62" i="52"/>
  <c r="AO62" i="54"/>
  <c r="AO62" i="56"/>
  <c r="AO62" i="58"/>
  <c r="AO62" i="60"/>
  <c r="Q48" i="26"/>
  <c r="AP62" i="62"/>
  <c r="AP62" i="14"/>
  <c r="AP62" i="46"/>
  <c r="AP62" i="48"/>
  <c r="AP62" i="50"/>
  <c r="AP62" i="52"/>
  <c r="AP62" i="54"/>
  <c r="AP62" i="56"/>
  <c r="AP62" i="58"/>
  <c r="AP62" i="60"/>
  <c r="R48" i="26"/>
  <c r="AQ62" i="62"/>
  <c r="AQ62" i="14"/>
  <c r="AQ62" i="46"/>
  <c r="AQ62" i="48"/>
  <c r="AQ62" i="50"/>
  <c r="AQ62" i="52"/>
  <c r="AQ62" i="54"/>
  <c r="AQ62" i="56"/>
  <c r="AQ62" i="58"/>
  <c r="AQ62" i="60"/>
  <c r="S48" i="26"/>
  <c r="AR62" i="62"/>
  <c r="AR62" i="14"/>
  <c r="AR62" i="46"/>
  <c r="AR62" i="48"/>
  <c r="AR62" i="50"/>
  <c r="AR62" i="52"/>
  <c r="AR62" i="54"/>
  <c r="AR62" i="56"/>
  <c r="AR62" i="58"/>
  <c r="AR62" i="60"/>
  <c r="T48" i="26"/>
  <c r="AM63" i="62"/>
  <c r="AM63" i="14"/>
  <c r="AM63" i="46"/>
  <c r="AM63" i="48"/>
  <c r="AM63" i="50"/>
  <c r="AM63" i="52"/>
  <c r="AM63" i="54"/>
  <c r="AM63" i="56"/>
  <c r="AM63" i="58"/>
  <c r="AM63" i="60"/>
  <c r="O49" i="26"/>
  <c r="AN63" i="62"/>
  <c r="AN63" i="14"/>
  <c r="AN63" i="46"/>
  <c r="AN63" i="48"/>
  <c r="AN63" i="50"/>
  <c r="AN63" i="52"/>
  <c r="AN63" i="54"/>
  <c r="AN63" i="56"/>
  <c r="AN63" i="58"/>
  <c r="AN63" i="60"/>
  <c r="P49" i="26"/>
  <c r="AO63" i="62"/>
  <c r="AO63" i="14"/>
  <c r="AO63" i="46"/>
  <c r="AO63" i="48"/>
  <c r="AO63" i="50"/>
  <c r="AO63" i="52"/>
  <c r="AO63" i="54"/>
  <c r="AO63" i="56"/>
  <c r="AO63" i="58"/>
  <c r="AO63" i="60"/>
  <c r="Q49" i="26"/>
  <c r="AP63" i="62"/>
  <c r="AP63" i="14"/>
  <c r="AP63" i="46"/>
  <c r="AP63" i="48"/>
  <c r="AP63" i="50"/>
  <c r="AP63" i="52"/>
  <c r="AP63" i="54"/>
  <c r="AP63" i="56"/>
  <c r="AP63" i="58"/>
  <c r="AP63" i="60"/>
  <c r="R49" i="26"/>
  <c r="AQ63" i="62"/>
  <c r="AQ63" i="14"/>
  <c r="AQ63" i="46"/>
  <c r="AQ63" i="48"/>
  <c r="AQ63" i="50"/>
  <c r="AQ63" i="52"/>
  <c r="AQ63" i="54"/>
  <c r="AQ63" i="56"/>
  <c r="AQ63" i="58"/>
  <c r="AQ63" i="60"/>
  <c r="S49" i="26"/>
  <c r="AR63" i="62"/>
  <c r="AR63" i="14"/>
  <c r="AR63" i="46"/>
  <c r="AR63" i="48"/>
  <c r="AR63" i="50"/>
  <c r="AR63" i="52"/>
  <c r="AR63" i="54"/>
  <c r="AR63" i="56"/>
  <c r="AR63" i="58"/>
  <c r="AR63" i="60"/>
  <c r="T49" i="26"/>
  <c r="AM64" i="62"/>
  <c r="AM64" i="46"/>
  <c r="AM64" i="58"/>
  <c r="AM64" i="14"/>
  <c r="AM64" i="48"/>
  <c r="AM64" i="50"/>
  <c r="AM64" i="52"/>
  <c r="AM64" i="54"/>
  <c r="AM64" i="56"/>
  <c r="AM64" i="60"/>
  <c r="O50" i="26"/>
  <c r="AN64" i="62"/>
  <c r="AN64" i="46"/>
  <c r="AN64" i="58"/>
  <c r="AN64" i="14"/>
  <c r="AN64" i="48"/>
  <c r="AN64" i="50"/>
  <c r="AN64" i="52"/>
  <c r="AN64" i="54"/>
  <c r="AN64" i="56"/>
  <c r="AN64" i="60"/>
  <c r="P50" i="26"/>
  <c r="AO64" i="62"/>
  <c r="AO64" i="46"/>
  <c r="AO64" i="58"/>
  <c r="AO64" i="14"/>
  <c r="AO64" i="48"/>
  <c r="AO64" i="50"/>
  <c r="AO64" i="52"/>
  <c r="AO64" i="54"/>
  <c r="AO64" i="56"/>
  <c r="AO64" i="60"/>
  <c r="Q50" i="26"/>
  <c r="AP64" i="62"/>
  <c r="AP64" i="46"/>
  <c r="AP64" i="58"/>
  <c r="AP64" i="14"/>
  <c r="AP64" i="48"/>
  <c r="AP64" i="50"/>
  <c r="AP64" i="52"/>
  <c r="AP64" i="54"/>
  <c r="AP64" i="56"/>
  <c r="AP64" i="60"/>
  <c r="R50" i="26"/>
  <c r="AQ64" i="62"/>
  <c r="AQ64" i="46"/>
  <c r="AQ64" i="58"/>
  <c r="AQ64" i="14"/>
  <c r="AQ64" i="48"/>
  <c r="AQ64" i="50"/>
  <c r="AQ64" i="52"/>
  <c r="AQ64" i="54"/>
  <c r="AQ64" i="56"/>
  <c r="AQ64" i="60"/>
  <c r="S50" i="26"/>
  <c r="AR64" i="62"/>
  <c r="AR64" i="46"/>
  <c r="AR64" i="58"/>
  <c r="AR64" i="14"/>
  <c r="AR64" i="48"/>
  <c r="AR64" i="50"/>
  <c r="AR64" i="52"/>
  <c r="AR64" i="54"/>
  <c r="AR64" i="56"/>
  <c r="AR64" i="60"/>
  <c r="T50" i="26"/>
  <c r="AM65" i="62"/>
  <c r="AM65" i="14"/>
  <c r="AM65" i="46"/>
  <c r="AM65" i="48"/>
  <c r="AM65" i="50"/>
  <c r="AM65" i="52"/>
  <c r="AM65" i="54"/>
  <c r="AM65" i="56"/>
  <c r="AM65" i="58"/>
  <c r="AM65" i="60"/>
  <c r="O51" i="26"/>
  <c r="AN65" i="62"/>
  <c r="AN65" i="14"/>
  <c r="AN65" i="46"/>
  <c r="AN65" i="48"/>
  <c r="AN65" i="50"/>
  <c r="AN65" i="52"/>
  <c r="AN65" i="54"/>
  <c r="AN65" i="56"/>
  <c r="AN65" i="58"/>
  <c r="AN65" i="60"/>
  <c r="P51" i="26"/>
  <c r="AO65" i="62"/>
  <c r="AO65" i="14"/>
  <c r="AO65" i="46"/>
  <c r="AO65" i="48"/>
  <c r="AO65" i="50"/>
  <c r="AO65" i="52"/>
  <c r="AO65" i="54"/>
  <c r="AO65" i="56"/>
  <c r="AO65" i="58"/>
  <c r="AO65" i="60"/>
  <c r="Q51" i="26"/>
  <c r="AP65" i="62"/>
  <c r="AP65" i="14"/>
  <c r="AP65" i="46"/>
  <c r="AP65" i="48"/>
  <c r="AP65" i="50"/>
  <c r="AP65" i="52"/>
  <c r="AP65" i="54"/>
  <c r="AP65" i="56"/>
  <c r="AP65" i="58"/>
  <c r="AP65" i="60"/>
  <c r="R51" i="26"/>
  <c r="AQ65" i="62"/>
  <c r="AQ65" i="14"/>
  <c r="AQ65" i="46"/>
  <c r="AQ65" i="48"/>
  <c r="AQ65" i="50"/>
  <c r="AQ65" i="52"/>
  <c r="AQ65" i="54"/>
  <c r="AQ65" i="56"/>
  <c r="AQ65" i="58"/>
  <c r="AQ65" i="60"/>
  <c r="S51" i="26"/>
  <c r="AR65" i="62"/>
  <c r="AR65" i="14"/>
  <c r="AR65" i="46"/>
  <c r="AR65" i="48"/>
  <c r="AR65" i="50"/>
  <c r="AR65" i="52"/>
  <c r="AR65" i="54"/>
  <c r="AR65" i="56"/>
  <c r="AR65" i="58"/>
  <c r="AR65" i="60"/>
  <c r="T51" i="26"/>
  <c r="AM66" i="62"/>
  <c r="AM66" i="14"/>
  <c r="AM66" i="46"/>
  <c r="AM66" i="48"/>
  <c r="AM66" i="50"/>
  <c r="AM66" i="52"/>
  <c r="AM66" i="54"/>
  <c r="AM66" i="56"/>
  <c r="AM66" i="58"/>
  <c r="AM66" i="60"/>
  <c r="O52" i="26"/>
  <c r="AN66" i="62"/>
  <c r="AN66" i="14"/>
  <c r="AN66" i="46"/>
  <c r="AN66" i="48"/>
  <c r="AN66" i="50"/>
  <c r="AN66" i="52"/>
  <c r="AN66" i="54"/>
  <c r="AN66" i="56"/>
  <c r="AN66" i="58"/>
  <c r="AN66" i="60"/>
  <c r="P52" i="26"/>
  <c r="AO66" i="62"/>
  <c r="AO66" i="14"/>
  <c r="AO66" i="46"/>
  <c r="AO66" i="48"/>
  <c r="AO66" i="50"/>
  <c r="AO66" i="52"/>
  <c r="AO66" i="54"/>
  <c r="AO66" i="56"/>
  <c r="AO66" i="58"/>
  <c r="AO66" i="60"/>
  <c r="Q52" i="26"/>
  <c r="AP66" i="62"/>
  <c r="AP66" i="14"/>
  <c r="AP66" i="46"/>
  <c r="AP66" i="48"/>
  <c r="AP66" i="50"/>
  <c r="AP66" i="52"/>
  <c r="AP66" i="54"/>
  <c r="AP66" i="56"/>
  <c r="AP66" i="58"/>
  <c r="AP66" i="60"/>
  <c r="R52" i="26"/>
  <c r="AQ66" i="62"/>
  <c r="AQ66" i="14"/>
  <c r="AQ66" i="46"/>
  <c r="AQ66" i="48"/>
  <c r="AQ66" i="50"/>
  <c r="AQ66" i="52"/>
  <c r="AQ66" i="54"/>
  <c r="AQ66" i="56"/>
  <c r="AQ66" i="58"/>
  <c r="AQ66" i="60"/>
  <c r="S52" i="26"/>
  <c r="AR66" i="62"/>
  <c r="AR66" i="14"/>
  <c r="AR66" i="46"/>
  <c r="AR66" i="48"/>
  <c r="AR66" i="50"/>
  <c r="AR66" i="52"/>
  <c r="AR66" i="54"/>
  <c r="AR66" i="56"/>
  <c r="AR66" i="58"/>
  <c r="AR66" i="60"/>
  <c r="T52" i="26"/>
  <c r="AM67" i="62"/>
  <c r="AM67" i="14"/>
  <c r="AM67" i="46"/>
  <c r="AM67" i="48"/>
  <c r="AM67" i="50"/>
  <c r="AM67" i="52"/>
  <c r="AM67" i="54"/>
  <c r="AM67" i="56"/>
  <c r="AM67" i="58"/>
  <c r="AM67" i="60"/>
  <c r="O53" i="26"/>
  <c r="AN67" i="62"/>
  <c r="AN67" i="14"/>
  <c r="AN67" i="46"/>
  <c r="AN67" i="48"/>
  <c r="AN67" i="50"/>
  <c r="AN67" i="52"/>
  <c r="AN67" i="54"/>
  <c r="AN67" i="56"/>
  <c r="AN67" i="58"/>
  <c r="AN67" i="60"/>
  <c r="P53" i="26"/>
  <c r="AO67" i="62"/>
  <c r="AO67" i="14"/>
  <c r="AO67" i="46"/>
  <c r="AO67" i="48"/>
  <c r="AO67" i="50"/>
  <c r="AO67" i="52"/>
  <c r="AO67" i="54"/>
  <c r="AO67" i="56"/>
  <c r="AO67" i="58"/>
  <c r="AO67" i="60"/>
  <c r="Q53" i="26"/>
  <c r="AP67" i="62"/>
  <c r="AP67" i="14"/>
  <c r="AP67" i="46"/>
  <c r="AP67" i="48"/>
  <c r="AP67" i="50"/>
  <c r="AP67" i="52"/>
  <c r="AP67" i="54"/>
  <c r="AP67" i="56"/>
  <c r="AP67" i="58"/>
  <c r="AP67" i="60"/>
  <c r="R53" i="26"/>
  <c r="AQ67" i="62"/>
  <c r="AQ67" i="14"/>
  <c r="AQ67" i="46"/>
  <c r="AQ67" i="48"/>
  <c r="AQ67" i="50"/>
  <c r="AQ67" i="52"/>
  <c r="AQ67" i="54"/>
  <c r="AQ67" i="56"/>
  <c r="AQ67" i="58"/>
  <c r="AQ67" i="60"/>
  <c r="S53" i="26"/>
  <c r="AR67" i="62"/>
  <c r="AR67" i="14"/>
  <c r="AR67" i="46"/>
  <c r="AR67" i="48"/>
  <c r="AR67" i="50"/>
  <c r="AR67" i="52"/>
  <c r="AR67" i="54"/>
  <c r="AR67" i="56"/>
  <c r="AR67" i="58"/>
  <c r="AR67" i="60"/>
  <c r="T53" i="26"/>
  <c r="AM68" i="62"/>
  <c r="AM68" i="14"/>
  <c r="AM68" i="46"/>
  <c r="AM68" i="48"/>
  <c r="AM68" i="50"/>
  <c r="AM68" i="52"/>
  <c r="AM68" i="54"/>
  <c r="AM68" i="56"/>
  <c r="AM68" i="58"/>
  <c r="AM68" i="60"/>
  <c r="O54" i="26"/>
  <c r="AN68" i="62"/>
  <c r="AN68" i="14"/>
  <c r="AN68" i="46"/>
  <c r="AN68" i="48"/>
  <c r="AN68" i="50"/>
  <c r="AN68" i="52"/>
  <c r="AN68" i="54"/>
  <c r="AN68" i="56"/>
  <c r="AN68" i="58"/>
  <c r="AN68" i="60"/>
  <c r="P54" i="26"/>
  <c r="AO68" i="62"/>
  <c r="AO68" i="14"/>
  <c r="AO68" i="46"/>
  <c r="AO68" i="48"/>
  <c r="AO68" i="50"/>
  <c r="AO68" i="52"/>
  <c r="AO68" i="54"/>
  <c r="AO68" i="56"/>
  <c r="AO68" i="58"/>
  <c r="AO68" i="60"/>
  <c r="Q54" i="26"/>
  <c r="AP68" i="62"/>
  <c r="AP68" i="14"/>
  <c r="AP68" i="46"/>
  <c r="AP68" i="48"/>
  <c r="AP68" i="50"/>
  <c r="AP68" i="52"/>
  <c r="AP68" i="54"/>
  <c r="AP68" i="56"/>
  <c r="AP68" i="58"/>
  <c r="AP68" i="60"/>
  <c r="R54" i="26"/>
  <c r="AQ68" i="62"/>
  <c r="AQ68" i="14"/>
  <c r="AQ68" i="46"/>
  <c r="AQ68" i="48"/>
  <c r="AQ68" i="50"/>
  <c r="AQ68" i="52"/>
  <c r="AQ68" i="54"/>
  <c r="AQ68" i="56"/>
  <c r="AQ68" i="58"/>
  <c r="AQ68" i="60"/>
  <c r="S54" i="26"/>
  <c r="AR68" i="62"/>
  <c r="AR68" i="14"/>
  <c r="AR68" i="46"/>
  <c r="AR68" i="48"/>
  <c r="AR68" i="50"/>
  <c r="AR68" i="52"/>
  <c r="AR68" i="54"/>
  <c r="AR68" i="56"/>
  <c r="AR68" i="58"/>
  <c r="AR68" i="60"/>
  <c r="T54" i="26"/>
  <c r="AM69" i="62"/>
  <c r="AM69" i="14"/>
  <c r="AM69" i="46"/>
  <c r="AM69" i="48"/>
  <c r="AM69" i="50"/>
  <c r="AM69" i="52"/>
  <c r="AM69" i="54"/>
  <c r="AM69" i="56"/>
  <c r="AM69" i="58"/>
  <c r="AM69" i="60"/>
  <c r="O55" i="26"/>
  <c r="AN69" i="62"/>
  <c r="AN69" i="14"/>
  <c r="AN69" i="46"/>
  <c r="AN69" i="48"/>
  <c r="AN69" i="50"/>
  <c r="AN69" i="52"/>
  <c r="AN69" i="54"/>
  <c r="AN69" i="56"/>
  <c r="AN69" i="58"/>
  <c r="AN69" i="60"/>
  <c r="P55" i="26"/>
  <c r="AO69" i="62"/>
  <c r="AO69" i="14"/>
  <c r="AO69" i="46"/>
  <c r="AO69" i="48"/>
  <c r="AO69" i="50"/>
  <c r="AO69" i="52"/>
  <c r="AO69" i="54"/>
  <c r="AO69" i="56"/>
  <c r="AO69" i="58"/>
  <c r="AO69" i="60"/>
  <c r="Q55" i="26"/>
  <c r="AP69" i="62"/>
  <c r="AP69" i="14"/>
  <c r="AP69" i="46"/>
  <c r="AP69" i="48"/>
  <c r="AP69" i="50"/>
  <c r="AP69" i="52"/>
  <c r="AP69" i="54"/>
  <c r="AP69" i="56"/>
  <c r="AP69" i="58"/>
  <c r="AP69" i="60"/>
  <c r="R55" i="26"/>
  <c r="AQ69" i="62"/>
  <c r="AQ69" i="14"/>
  <c r="AQ69" i="46"/>
  <c r="AQ69" i="48"/>
  <c r="AQ69" i="50"/>
  <c r="AQ69" i="52"/>
  <c r="AQ69" i="54"/>
  <c r="AQ69" i="56"/>
  <c r="AQ69" i="58"/>
  <c r="AQ69" i="60"/>
  <c r="S55" i="26"/>
  <c r="AR69" i="62"/>
  <c r="AR69" i="14"/>
  <c r="AR69" i="46"/>
  <c r="AR69" i="48"/>
  <c r="AR69" i="50"/>
  <c r="AR69" i="52"/>
  <c r="AR69" i="54"/>
  <c r="AR69" i="56"/>
  <c r="AR69" i="58"/>
  <c r="AR69" i="60"/>
  <c r="T55" i="26"/>
  <c r="AM70" i="62"/>
  <c r="AM70" i="14"/>
  <c r="AM70" i="46"/>
  <c r="AM70" i="48"/>
  <c r="AM70" i="50"/>
  <c r="AM70" i="52"/>
  <c r="AM70" i="54"/>
  <c r="AM70" i="56"/>
  <c r="AM70" i="58"/>
  <c r="AM70" i="60"/>
  <c r="O56" i="26"/>
  <c r="AN70" i="62"/>
  <c r="AN70" i="14"/>
  <c r="AN70" i="46"/>
  <c r="AN70" i="48"/>
  <c r="AN70" i="50"/>
  <c r="AN70" i="52"/>
  <c r="AN70" i="54"/>
  <c r="AN70" i="56"/>
  <c r="AN70" i="58"/>
  <c r="AN70" i="60"/>
  <c r="P56" i="26"/>
  <c r="AO70" i="62"/>
  <c r="AO70" i="14"/>
  <c r="AO70" i="46"/>
  <c r="AO70" i="48"/>
  <c r="AO70" i="50"/>
  <c r="AO70" i="52"/>
  <c r="AO70" i="54"/>
  <c r="AO70" i="56"/>
  <c r="AO70" i="58"/>
  <c r="AO70" i="60"/>
  <c r="Q56" i="26"/>
  <c r="AP70" i="62"/>
  <c r="AP70" i="14"/>
  <c r="AP70" i="46"/>
  <c r="AP70" i="48"/>
  <c r="AP70" i="50"/>
  <c r="AP70" i="52"/>
  <c r="AP70" i="54"/>
  <c r="AP70" i="56"/>
  <c r="AP70" i="58"/>
  <c r="AP70" i="60"/>
  <c r="R56" i="26"/>
  <c r="AQ70" i="62"/>
  <c r="AQ70" i="14"/>
  <c r="AQ70" i="46"/>
  <c r="AQ70" i="48"/>
  <c r="AQ70" i="50"/>
  <c r="AQ70" i="52"/>
  <c r="AQ70" i="54"/>
  <c r="AQ70" i="56"/>
  <c r="AQ70" i="58"/>
  <c r="AQ70" i="60"/>
  <c r="S56" i="26"/>
  <c r="AR70" i="62"/>
  <c r="AR70" i="14"/>
  <c r="AR70" i="46"/>
  <c r="AR70" i="48"/>
  <c r="AR70" i="50"/>
  <c r="AR70" i="52"/>
  <c r="AR70" i="54"/>
  <c r="AR70" i="56"/>
  <c r="AR70" i="58"/>
  <c r="AR70" i="60"/>
  <c r="T56" i="26"/>
  <c r="AM71" i="62"/>
  <c r="AM71" i="14"/>
  <c r="AM71" i="46"/>
  <c r="AM71" i="48"/>
  <c r="AM71" i="50"/>
  <c r="AM71" i="52"/>
  <c r="AM71" i="54"/>
  <c r="AM71" i="56"/>
  <c r="AM71" i="58"/>
  <c r="AM71" i="60"/>
  <c r="O57" i="26"/>
  <c r="AN71" i="62"/>
  <c r="AN71" i="14"/>
  <c r="AN71" i="46"/>
  <c r="AN71" i="48"/>
  <c r="AN71" i="50"/>
  <c r="AN71" i="52"/>
  <c r="AN71" i="54"/>
  <c r="AN71" i="56"/>
  <c r="AN71" i="58"/>
  <c r="AN71" i="60"/>
  <c r="P57" i="26"/>
  <c r="AO71" i="62"/>
  <c r="AO71" i="14"/>
  <c r="AO71" i="46"/>
  <c r="AO71" i="48"/>
  <c r="AO71" i="50"/>
  <c r="AO71" i="52"/>
  <c r="AO71" i="54"/>
  <c r="AO71" i="56"/>
  <c r="AO71" i="58"/>
  <c r="AO71" i="60"/>
  <c r="Q57" i="26"/>
  <c r="AP71" i="62"/>
  <c r="AP71" i="14"/>
  <c r="AP71" i="46"/>
  <c r="AP71" i="48"/>
  <c r="AP71" i="50"/>
  <c r="AP71" i="52"/>
  <c r="AP71" i="54"/>
  <c r="AP71" i="56"/>
  <c r="AP71" i="58"/>
  <c r="AP71" i="60"/>
  <c r="R57" i="26"/>
  <c r="AQ71" i="62"/>
  <c r="AQ71" i="14"/>
  <c r="AQ71" i="46"/>
  <c r="AQ71" i="48"/>
  <c r="AQ71" i="50"/>
  <c r="AQ71" i="52"/>
  <c r="AQ71" i="54"/>
  <c r="AQ71" i="56"/>
  <c r="AQ71" i="58"/>
  <c r="AQ71" i="60"/>
  <c r="S57" i="26"/>
  <c r="AR71" i="62"/>
  <c r="AR71" i="14"/>
  <c r="AR71" i="46"/>
  <c r="AR71" i="48"/>
  <c r="AR71" i="50"/>
  <c r="AR71" i="52"/>
  <c r="AR71" i="54"/>
  <c r="AR71" i="56"/>
  <c r="AR71" i="58"/>
  <c r="AR71" i="60"/>
  <c r="T57" i="26"/>
  <c r="AM72" i="62"/>
  <c r="AM72" i="14"/>
  <c r="AM72" i="46"/>
  <c r="AM72" i="48"/>
  <c r="AM72" i="50"/>
  <c r="AM72" i="52"/>
  <c r="AM72" i="54"/>
  <c r="AM72" i="56"/>
  <c r="AM72" i="58"/>
  <c r="AM72" i="60"/>
  <c r="O58" i="26"/>
  <c r="AN72" i="62"/>
  <c r="AN72" i="14"/>
  <c r="AN72" i="46"/>
  <c r="AN72" i="48"/>
  <c r="AN72" i="50"/>
  <c r="AN72" i="52"/>
  <c r="AN72" i="54"/>
  <c r="AN72" i="56"/>
  <c r="AN72" i="58"/>
  <c r="AN72" i="60"/>
  <c r="P58" i="26"/>
  <c r="AO72" i="62"/>
  <c r="AO72" i="14"/>
  <c r="AO72" i="46"/>
  <c r="AO72" i="48"/>
  <c r="AO72" i="50"/>
  <c r="AO72" i="52"/>
  <c r="AO72" i="54"/>
  <c r="AO72" i="56"/>
  <c r="AO72" i="58"/>
  <c r="AO72" i="60"/>
  <c r="Q58" i="26"/>
  <c r="AP72" i="62"/>
  <c r="AP72" i="14"/>
  <c r="AP72" i="46"/>
  <c r="AP72" i="48"/>
  <c r="AP72" i="50"/>
  <c r="AP72" i="52"/>
  <c r="AP72" i="54"/>
  <c r="AP72" i="56"/>
  <c r="AP72" i="58"/>
  <c r="AP72" i="60"/>
  <c r="R58" i="26"/>
  <c r="AQ72" i="62"/>
  <c r="AQ72" i="14"/>
  <c r="AQ72" i="46"/>
  <c r="AQ72" i="48"/>
  <c r="AQ72" i="50"/>
  <c r="AQ72" i="52"/>
  <c r="AQ72" i="54"/>
  <c r="AQ72" i="56"/>
  <c r="AQ72" i="58"/>
  <c r="AQ72" i="60"/>
  <c r="S58" i="26"/>
  <c r="AR72" i="62"/>
  <c r="AR72" i="14"/>
  <c r="AR72" i="46"/>
  <c r="AR72" i="48"/>
  <c r="AR72" i="50"/>
  <c r="AR72" i="52"/>
  <c r="AR72" i="54"/>
  <c r="AR72" i="56"/>
  <c r="AR72" i="58"/>
  <c r="AR72" i="60"/>
  <c r="T58" i="26"/>
  <c r="AM73" i="62"/>
  <c r="AM73" i="14"/>
  <c r="AM73" i="46"/>
  <c r="AM73" i="48"/>
  <c r="AM73" i="50"/>
  <c r="AM73" i="52"/>
  <c r="AM73" i="54"/>
  <c r="AM73" i="56"/>
  <c r="AM73" i="58"/>
  <c r="AM73" i="60"/>
  <c r="O59" i="26"/>
  <c r="AN73" i="62"/>
  <c r="AN73" i="14"/>
  <c r="AN73" i="46"/>
  <c r="AN73" i="48"/>
  <c r="AN73" i="50"/>
  <c r="AN73" i="52"/>
  <c r="AN73" i="54"/>
  <c r="AN73" i="56"/>
  <c r="AN73" i="58"/>
  <c r="AN73" i="60"/>
  <c r="P59" i="26"/>
  <c r="AO73" i="62"/>
  <c r="AO73" i="14"/>
  <c r="AO73" i="46"/>
  <c r="AO73" i="48"/>
  <c r="AO73" i="50"/>
  <c r="AO73" i="52"/>
  <c r="AO73" i="54"/>
  <c r="AO73" i="56"/>
  <c r="AO73" i="58"/>
  <c r="AO73" i="60"/>
  <c r="Q59" i="26"/>
  <c r="AP73" i="62"/>
  <c r="AP73" i="14"/>
  <c r="AP73" i="46"/>
  <c r="AP73" i="48"/>
  <c r="AP73" i="50"/>
  <c r="AP73" i="52"/>
  <c r="AP73" i="54"/>
  <c r="AP73" i="56"/>
  <c r="AP73" i="58"/>
  <c r="AP73" i="60"/>
  <c r="R59" i="26"/>
  <c r="AQ73" i="62"/>
  <c r="AQ73" i="14"/>
  <c r="AQ73" i="46"/>
  <c r="AQ73" i="48"/>
  <c r="AQ73" i="50"/>
  <c r="AQ73" i="52"/>
  <c r="AQ73" i="54"/>
  <c r="AQ73" i="56"/>
  <c r="AQ73" i="58"/>
  <c r="AQ73" i="60"/>
  <c r="S59" i="26"/>
  <c r="AR73" i="62"/>
  <c r="AR73" i="14"/>
  <c r="AR73" i="46"/>
  <c r="AR73" i="48"/>
  <c r="AR73" i="50"/>
  <c r="AR73" i="52"/>
  <c r="AR73" i="54"/>
  <c r="AR73" i="56"/>
  <c r="AR73" i="58"/>
  <c r="AR73" i="60"/>
  <c r="T59" i="26"/>
  <c r="AM74" i="62"/>
  <c r="AM74" i="14"/>
  <c r="AM74" i="46"/>
  <c r="AM74" i="48"/>
  <c r="AM74" i="50"/>
  <c r="AM74" i="52"/>
  <c r="AM74" i="54"/>
  <c r="AM74" i="56"/>
  <c r="AM74" i="58"/>
  <c r="AM74" i="60"/>
  <c r="O60" i="26"/>
  <c r="AN74" i="62"/>
  <c r="AN74" i="14"/>
  <c r="AN74" i="46"/>
  <c r="AN74" i="48"/>
  <c r="AN74" i="50"/>
  <c r="AN74" i="52"/>
  <c r="AN74" i="54"/>
  <c r="AN74" i="56"/>
  <c r="AN74" i="58"/>
  <c r="AN74" i="60"/>
  <c r="P60" i="26"/>
  <c r="AO74" i="62"/>
  <c r="AO74" i="14"/>
  <c r="AO74" i="46"/>
  <c r="AO74" i="48"/>
  <c r="AO74" i="50"/>
  <c r="AO74" i="52"/>
  <c r="AO74" i="54"/>
  <c r="AO74" i="56"/>
  <c r="AO74" i="58"/>
  <c r="AO74" i="60"/>
  <c r="Q60" i="26"/>
  <c r="AP74" i="62"/>
  <c r="AP74" i="14"/>
  <c r="AP74" i="46"/>
  <c r="AP74" i="48"/>
  <c r="AP74" i="50"/>
  <c r="AP74" i="52"/>
  <c r="AP74" i="54"/>
  <c r="AP74" i="56"/>
  <c r="AP74" i="58"/>
  <c r="AP74" i="60"/>
  <c r="R60" i="26"/>
  <c r="AQ74" i="62"/>
  <c r="AQ74" i="14"/>
  <c r="AQ74" i="46"/>
  <c r="AQ74" i="48"/>
  <c r="AQ74" i="50"/>
  <c r="AQ74" i="52"/>
  <c r="AQ74" i="54"/>
  <c r="AQ74" i="56"/>
  <c r="AQ74" i="58"/>
  <c r="AQ74" i="60"/>
  <c r="S60" i="26"/>
  <c r="AR74" i="62"/>
  <c r="AR74" i="14"/>
  <c r="AR74" i="46"/>
  <c r="AR74" i="48"/>
  <c r="AR74" i="50"/>
  <c r="AR74" i="52"/>
  <c r="AR74" i="54"/>
  <c r="AR74" i="56"/>
  <c r="AR74" i="58"/>
  <c r="AR74" i="60"/>
  <c r="T60" i="26"/>
  <c r="AM75" i="62"/>
  <c r="AM75" i="14"/>
  <c r="AM75" i="46"/>
  <c r="AM75" i="48"/>
  <c r="AM75" i="50"/>
  <c r="AM75" i="52"/>
  <c r="AM75" i="54"/>
  <c r="AM75" i="56"/>
  <c r="AM75" i="58"/>
  <c r="AM75" i="60"/>
  <c r="O61" i="26"/>
  <c r="AN75" i="62"/>
  <c r="AN75" i="14"/>
  <c r="AN75" i="46"/>
  <c r="AN75" i="48"/>
  <c r="AN75" i="50"/>
  <c r="AN75" i="52"/>
  <c r="AN75" i="54"/>
  <c r="AN75" i="56"/>
  <c r="AN75" i="58"/>
  <c r="AN75" i="60"/>
  <c r="P61" i="26"/>
  <c r="AO75" i="62"/>
  <c r="AO75" i="14"/>
  <c r="AO75" i="46"/>
  <c r="AO75" i="48"/>
  <c r="AO75" i="50"/>
  <c r="AO75" i="52"/>
  <c r="AO75" i="54"/>
  <c r="AO75" i="56"/>
  <c r="AO75" i="58"/>
  <c r="AO75" i="60"/>
  <c r="Q61" i="26"/>
  <c r="AP75" i="62"/>
  <c r="AP75" i="14"/>
  <c r="AP75" i="46"/>
  <c r="AP75" i="48"/>
  <c r="AP75" i="50"/>
  <c r="AP75" i="52"/>
  <c r="AP75" i="54"/>
  <c r="AP75" i="56"/>
  <c r="AP75" i="58"/>
  <c r="AP75" i="60"/>
  <c r="R61" i="26"/>
  <c r="AQ75" i="62"/>
  <c r="AQ75" i="14"/>
  <c r="AQ75" i="46"/>
  <c r="AQ75" i="48"/>
  <c r="AQ75" i="50"/>
  <c r="AQ75" i="52"/>
  <c r="AQ75" i="54"/>
  <c r="AQ75" i="56"/>
  <c r="AQ75" i="58"/>
  <c r="AQ75" i="60"/>
  <c r="S61" i="26"/>
  <c r="AR75" i="62"/>
  <c r="AR75" i="14"/>
  <c r="AR75" i="46"/>
  <c r="AR75" i="48"/>
  <c r="AR75" i="50"/>
  <c r="AR75" i="52"/>
  <c r="AR75" i="54"/>
  <c r="AR75" i="56"/>
  <c r="AR75" i="58"/>
  <c r="AR75" i="60"/>
  <c r="T61" i="26"/>
  <c r="AM76" i="62"/>
  <c r="AM76" i="14"/>
  <c r="AM76" i="46"/>
  <c r="AM76" i="48"/>
  <c r="AM76" i="50"/>
  <c r="AM76" i="52"/>
  <c r="AM76" i="54"/>
  <c r="AM76" i="56"/>
  <c r="AM76" i="58"/>
  <c r="AM76" i="60"/>
  <c r="O62" i="26"/>
  <c r="AN76" i="62"/>
  <c r="AN76" i="14"/>
  <c r="AN76" i="46"/>
  <c r="AN76" i="48"/>
  <c r="AN76" i="50"/>
  <c r="AN76" i="52"/>
  <c r="AN76" i="54"/>
  <c r="AN76" i="56"/>
  <c r="AN76" i="58"/>
  <c r="AN76" i="60"/>
  <c r="P62" i="26"/>
  <c r="AO76" i="62"/>
  <c r="AO76" i="14"/>
  <c r="AO76" i="46"/>
  <c r="AO76" i="48"/>
  <c r="AO76" i="50"/>
  <c r="AO76" i="52"/>
  <c r="AO76" i="54"/>
  <c r="AO76" i="56"/>
  <c r="AO76" i="58"/>
  <c r="AO76" i="60"/>
  <c r="Q62" i="26"/>
  <c r="AP76" i="62"/>
  <c r="AP76" i="14"/>
  <c r="AP76" i="46"/>
  <c r="AP76" i="48"/>
  <c r="AP76" i="50"/>
  <c r="AP76" i="52"/>
  <c r="AP76" i="54"/>
  <c r="AP76" i="56"/>
  <c r="AP76" i="58"/>
  <c r="AP76" i="60"/>
  <c r="R62" i="26"/>
  <c r="AQ76" i="62"/>
  <c r="AQ76" i="14"/>
  <c r="AQ76" i="46"/>
  <c r="AQ76" i="48"/>
  <c r="AQ76" i="50"/>
  <c r="AQ76" i="52"/>
  <c r="AQ76" i="54"/>
  <c r="AQ76" i="56"/>
  <c r="AQ76" i="58"/>
  <c r="AQ76" i="60"/>
  <c r="S62" i="26"/>
  <c r="AR76" i="62"/>
  <c r="AR76" i="14"/>
  <c r="AR76" i="46"/>
  <c r="AR76" i="48"/>
  <c r="AR76" i="50"/>
  <c r="AR76" i="52"/>
  <c r="AR76" i="54"/>
  <c r="AR76" i="56"/>
  <c r="AR76" i="58"/>
  <c r="AR76" i="60"/>
  <c r="T62" i="26"/>
  <c r="AM77" i="62"/>
  <c r="AM77" i="14"/>
  <c r="AM77" i="46"/>
  <c r="AM77" i="48"/>
  <c r="AM77" i="50"/>
  <c r="AM77" i="52"/>
  <c r="AM77" i="54"/>
  <c r="AM77" i="56"/>
  <c r="AM77" i="58"/>
  <c r="AM77" i="60"/>
  <c r="O63" i="26"/>
  <c r="AN77" i="62"/>
  <c r="AN77" i="14"/>
  <c r="AN77" i="46"/>
  <c r="AN77" i="48"/>
  <c r="AN77" i="50"/>
  <c r="AN77" i="52"/>
  <c r="AN77" i="54"/>
  <c r="AN77" i="56"/>
  <c r="AN77" i="58"/>
  <c r="AN77" i="60"/>
  <c r="P63" i="26"/>
  <c r="AO77" i="62"/>
  <c r="AO77" i="14"/>
  <c r="AO77" i="46"/>
  <c r="AO77" i="48"/>
  <c r="AO77" i="50"/>
  <c r="AO77" i="52"/>
  <c r="AO77" i="54"/>
  <c r="AO77" i="56"/>
  <c r="AO77" i="58"/>
  <c r="AO77" i="60"/>
  <c r="Q63" i="26"/>
  <c r="AP77" i="62"/>
  <c r="AP77" i="14"/>
  <c r="AP77" i="46"/>
  <c r="AP77" i="48"/>
  <c r="AP77" i="50"/>
  <c r="AP77" i="52"/>
  <c r="AP77" i="54"/>
  <c r="AP77" i="56"/>
  <c r="AP77" i="58"/>
  <c r="AP77" i="60"/>
  <c r="R63" i="26"/>
  <c r="AQ77" i="62"/>
  <c r="AQ77" i="14"/>
  <c r="AQ77" i="46"/>
  <c r="AQ77" i="48"/>
  <c r="AQ77" i="50"/>
  <c r="AQ77" i="52"/>
  <c r="AQ77" i="54"/>
  <c r="AQ77" i="56"/>
  <c r="AQ77" i="58"/>
  <c r="AQ77" i="60"/>
  <c r="S63" i="26"/>
  <c r="AR77" i="62"/>
  <c r="AR77" i="14"/>
  <c r="AR77" i="46"/>
  <c r="AR77" i="48"/>
  <c r="AR77" i="50"/>
  <c r="AR77" i="52"/>
  <c r="AR77" i="54"/>
  <c r="AR77" i="56"/>
  <c r="AR77" i="58"/>
  <c r="AR77" i="60"/>
  <c r="T63" i="26"/>
  <c r="AM78" i="62"/>
  <c r="AM78" i="14"/>
  <c r="AM78" i="46"/>
  <c r="AM78" i="48"/>
  <c r="AM78" i="50"/>
  <c r="AM78" i="52"/>
  <c r="AM78" i="54"/>
  <c r="AM78" i="56"/>
  <c r="AM78" i="58"/>
  <c r="AM78" i="60"/>
  <c r="O64" i="26"/>
  <c r="AN78" i="62"/>
  <c r="AN78" i="14"/>
  <c r="AN78" i="46"/>
  <c r="AN78" i="48"/>
  <c r="AN78" i="50"/>
  <c r="AN78" i="52"/>
  <c r="AN78" i="54"/>
  <c r="AN78" i="56"/>
  <c r="AN78" i="58"/>
  <c r="AN78" i="60"/>
  <c r="P64" i="26"/>
  <c r="AO78" i="62"/>
  <c r="AO78" i="14"/>
  <c r="AO78" i="46"/>
  <c r="AO78" i="48"/>
  <c r="AO78" i="50"/>
  <c r="AO78" i="52"/>
  <c r="AO78" i="54"/>
  <c r="AO78" i="56"/>
  <c r="AO78" i="58"/>
  <c r="AO78" i="60"/>
  <c r="Q64" i="26"/>
  <c r="AP78" i="62"/>
  <c r="AP78" i="14"/>
  <c r="AP78" i="46"/>
  <c r="AP78" i="48"/>
  <c r="AP78" i="50"/>
  <c r="AP78" i="52"/>
  <c r="AP78" i="54"/>
  <c r="AP78" i="56"/>
  <c r="AP78" i="58"/>
  <c r="AP78" i="60"/>
  <c r="R64" i="26"/>
  <c r="AQ78" i="62"/>
  <c r="AQ78" i="14"/>
  <c r="AQ78" i="46"/>
  <c r="AQ78" i="48"/>
  <c r="AQ78" i="50"/>
  <c r="AQ78" i="52"/>
  <c r="AQ78" i="54"/>
  <c r="AQ78" i="56"/>
  <c r="AQ78" i="58"/>
  <c r="AQ78" i="60"/>
  <c r="S64" i="26"/>
  <c r="AR78" i="62"/>
  <c r="AR78" i="14"/>
  <c r="AR78" i="46"/>
  <c r="AR78" i="48"/>
  <c r="AR78" i="50"/>
  <c r="AR78" i="52"/>
  <c r="AR78" i="54"/>
  <c r="AR78" i="56"/>
  <c r="AR78" i="58"/>
  <c r="AR78" i="60"/>
  <c r="T64" i="26"/>
  <c r="AM79" i="62"/>
  <c r="AM79" i="14"/>
  <c r="AM79" i="46"/>
  <c r="AM79" i="48"/>
  <c r="AM79" i="50"/>
  <c r="AM79" i="52"/>
  <c r="AM79" i="54"/>
  <c r="AM79" i="56"/>
  <c r="AM79" i="58"/>
  <c r="AM79" i="60"/>
  <c r="O65" i="26"/>
  <c r="AN79" i="62"/>
  <c r="AN79" i="14"/>
  <c r="AN79" i="46"/>
  <c r="AN79" i="48"/>
  <c r="AN79" i="50"/>
  <c r="AN79" i="52"/>
  <c r="AN79" i="54"/>
  <c r="AN79" i="56"/>
  <c r="AN79" i="58"/>
  <c r="AN79" i="60"/>
  <c r="P65" i="26"/>
  <c r="AO79" i="62"/>
  <c r="AO79" i="14"/>
  <c r="AO79" i="46"/>
  <c r="AO79" i="48"/>
  <c r="AO79" i="50"/>
  <c r="AO79" i="52"/>
  <c r="AO79" i="54"/>
  <c r="AO79" i="56"/>
  <c r="AO79" i="58"/>
  <c r="AO79" i="60"/>
  <c r="Q65" i="26"/>
  <c r="AP79" i="62"/>
  <c r="AP79" i="14"/>
  <c r="AP79" i="46"/>
  <c r="AP79" i="48"/>
  <c r="AP79" i="50"/>
  <c r="AP79" i="52"/>
  <c r="AP79" i="54"/>
  <c r="AP79" i="56"/>
  <c r="AP79" i="58"/>
  <c r="AP79" i="60"/>
  <c r="R65" i="26"/>
  <c r="AQ79" i="62"/>
  <c r="AQ79" i="14"/>
  <c r="AQ79" i="46"/>
  <c r="AQ79" i="48"/>
  <c r="AQ79" i="50"/>
  <c r="AQ79" i="52"/>
  <c r="AQ79" i="54"/>
  <c r="AQ79" i="56"/>
  <c r="AQ79" i="58"/>
  <c r="AQ79" i="60"/>
  <c r="S65" i="26"/>
  <c r="AR79" i="62"/>
  <c r="AR79" i="14"/>
  <c r="AR79" i="46"/>
  <c r="AR79" i="48"/>
  <c r="AR79" i="50"/>
  <c r="AR79" i="52"/>
  <c r="AR79" i="54"/>
  <c r="AR79" i="56"/>
  <c r="AR79" i="58"/>
  <c r="AR79" i="60"/>
  <c r="T65" i="26"/>
  <c r="AM80" i="62"/>
  <c r="AM80" i="14"/>
  <c r="AM80" i="46"/>
  <c r="AM80" i="48"/>
  <c r="AM80" i="50"/>
  <c r="AM80" i="52"/>
  <c r="AM80" i="54"/>
  <c r="AM80" i="56"/>
  <c r="AM80" i="58"/>
  <c r="AM80" i="60"/>
  <c r="O66" i="26"/>
  <c r="AN80" i="62"/>
  <c r="AN80" i="14"/>
  <c r="AN80" i="46"/>
  <c r="AN80" i="48"/>
  <c r="AN80" i="50"/>
  <c r="AN80" i="52"/>
  <c r="AN80" i="54"/>
  <c r="AN80" i="56"/>
  <c r="AN80" i="58"/>
  <c r="AN80" i="60"/>
  <c r="P66" i="26"/>
  <c r="AO80" i="62"/>
  <c r="AO80" i="14"/>
  <c r="AO80" i="46"/>
  <c r="AO80" i="48"/>
  <c r="AO80" i="50"/>
  <c r="AO80" i="52"/>
  <c r="AO80" i="54"/>
  <c r="AO80" i="56"/>
  <c r="AO80" i="58"/>
  <c r="AO80" i="60"/>
  <c r="Q66" i="26"/>
  <c r="AP80" i="62"/>
  <c r="AP80" i="14"/>
  <c r="AP80" i="46"/>
  <c r="AP80" i="48"/>
  <c r="AP80" i="50"/>
  <c r="AP80" i="52"/>
  <c r="AP80" i="54"/>
  <c r="AP80" i="56"/>
  <c r="AP80" i="58"/>
  <c r="AP80" i="60"/>
  <c r="R66" i="26"/>
  <c r="AQ80" i="62"/>
  <c r="AQ80" i="14"/>
  <c r="AQ80" i="46"/>
  <c r="AQ80" i="48"/>
  <c r="AQ80" i="50"/>
  <c r="AQ80" i="52"/>
  <c r="AQ80" i="54"/>
  <c r="AQ80" i="56"/>
  <c r="AQ80" i="58"/>
  <c r="AQ80" i="60"/>
  <c r="S66" i="26"/>
  <c r="AR80" i="62"/>
  <c r="AR80" i="14"/>
  <c r="AR80" i="46"/>
  <c r="AR80" i="48"/>
  <c r="AR80" i="50"/>
  <c r="AR80" i="52"/>
  <c r="AR80" i="54"/>
  <c r="AR80" i="56"/>
  <c r="AR80" i="58"/>
  <c r="AR80" i="60"/>
  <c r="T66" i="26"/>
  <c r="AM81" i="62"/>
  <c r="AM81" i="14"/>
  <c r="AM81" i="46"/>
  <c r="AM81" i="48"/>
  <c r="AM81" i="50"/>
  <c r="AM81" i="52"/>
  <c r="AM81" i="54"/>
  <c r="AM81" i="56"/>
  <c r="AM81" i="58"/>
  <c r="AM81" i="60"/>
  <c r="O67" i="26"/>
  <c r="AN81" i="62"/>
  <c r="AN81" i="14"/>
  <c r="AN81" i="46"/>
  <c r="AN81" i="48"/>
  <c r="AN81" i="50"/>
  <c r="AN81" i="52"/>
  <c r="AN81" i="54"/>
  <c r="AN81" i="56"/>
  <c r="AN81" i="58"/>
  <c r="AN81" i="60"/>
  <c r="P67" i="26"/>
  <c r="AO81" i="62"/>
  <c r="AO81" i="14"/>
  <c r="AO81" i="46"/>
  <c r="AO81" i="48"/>
  <c r="AO81" i="50"/>
  <c r="AO81" i="52"/>
  <c r="AO81" i="54"/>
  <c r="AO81" i="56"/>
  <c r="AO81" i="58"/>
  <c r="AO81" i="60"/>
  <c r="Q67" i="26"/>
  <c r="AP81" i="62"/>
  <c r="AP81" i="14"/>
  <c r="AP81" i="46"/>
  <c r="AP81" i="48"/>
  <c r="AP81" i="50"/>
  <c r="AP81" i="52"/>
  <c r="AP81" i="54"/>
  <c r="AP81" i="56"/>
  <c r="AP81" i="58"/>
  <c r="AP81" i="60"/>
  <c r="R67" i="26"/>
  <c r="AQ81" i="62"/>
  <c r="AQ81" i="14"/>
  <c r="AQ81" i="46"/>
  <c r="AQ81" i="48"/>
  <c r="AQ81" i="50"/>
  <c r="AQ81" i="52"/>
  <c r="AQ81" i="54"/>
  <c r="AQ81" i="56"/>
  <c r="AQ81" i="58"/>
  <c r="AQ81" i="60"/>
  <c r="S67" i="26"/>
  <c r="AR81" i="62"/>
  <c r="AR81" i="14"/>
  <c r="AR81" i="46"/>
  <c r="AR81" i="48"/>
  <c r="AR81" i="50"/>
  <c r="AR81" i="52"/>
  <c r="AR81" i="54"/>
  <c r="AR81" i="56"/>
  <c r="AR81" i="58"/>
  <c r="AR81" i="60"/>
  <c r="T67" i="26"/>
  <c r="AM82" i="62"/>
  <c r="AM82" i="14"/>
  <c r="AM82" i="46"/>
  <c r="AM82" i="48"/>
  <c r="AM82" i="50"/>
  <c r="AM82" i="52"/>
  <c r="AM82" i="54"/>
  <c r="AM82" i="56"/>
  <c r="AM82" i="58"/>
  <c r="AM82" i="60"/>
  <c r="O68" i="26"/>
  <c r="AN82" i="62"/>
  <c r="AN82" i="14"/>
  <c r="AN82" i="46"/>
  <c r="AN82" i="48"/>
  <c r="AN82" i="50"/>
  <c r="AN82" i="52"/>
  <c r="AN82" i="54"/>
  <c r="AN82" i="56"/>
  <c r="AN82" i="58"/>
  <c r="AN82" i="60"/>
  <c r="P68" i="26"/>
  <c r="AO82" i="62"/>
  <c r="AO82" i="14"/>
  <c r="AO82" i="46"/>
  <c r="AO82" i="48"/>
  <c r="AO82" i="50"/>
  <c r="AO82" i="52"/>
  <c r="AO82" i="54"/>
  <c r="AO82" i="56"/>
  <c r="AO82" i="58"/>
  <c r="AO82" i="60"/>
  <c r="Q68" i="26"/>
  <c r="AP82" i="62"/>
  <c r="AP82" i="14"/>
  <c r="AP82" i="46"/>
  <c r="AP82" i="48"/>
  <c r="AP82" i="50"/>
  <c r="AP82" i="52"/>
  <c r="AP82" i="54"/>
  <c r="AP82" i="56"/>
  <c r="AP82" i="58"/>
  <c r="AP82" i="60"/>
  <c r="R68" i="26"/>
  <c r="AQ82" i="62"/>
  <c r="AQ82" i="14"/>
  <c r="AQ82" i="46"/>
  <c r="AQ82" i="48"/>
  <c r="AQ82" i="50"/>
  <c r="AQ82" i="52"/>
  <c r="AQ82" i="54"/>
  <c r="AQ82" i="56"/>
  <c r="AQ82" i="58"/>
  <c r="AQ82" i="60"/>
  <c r="S68" i="26"/>
  <c r="AR82" i="62"/>
  <c r="AR82" i="14"/>
  <c r="AR82" i="46"/>
  <c r="AR82" i="48"/>
  <c r="AR82" i="50"/>
  <c r="AR82" i="52"/>
  <c r="AR82" i="54"/>
  <c r="AR82" i="56"/>
  <c r="AR82" i="58"/>
  <c r="AR82" i="60"/>
  <c r="T68" i="26"/>
  <c r="AM83" i="62"/>
  <c r="AM83" i="14"/>
  <c r="AM83" i="46"/>
  <c r="AM83" i="48"/>
  <c r="AM83" i="50"/>
  <c r="AM83" i="52"/>
  <c r="AM83" i="54"/>
  <c r="AM83" i="56"/>
  <c r="AM83" i="58"/>
  <c r="AM83" i="60"/>
  <c r="O69" i="26"/>
  <c r="AN83" i="62"/>
  <c r="AN83" i="14"/>
  <c r="AN83" i="46"/>
  <c r="AN83" i="48"/>
  <c r="AN83" i="50"/>
  <c r="AN83" i="52"/>
  <c r="AN83" i="54"/>
  <c r="AN83" i="56"/>
  <c r="AN83" i="58"/>
  <c r="AN83" i="60"/>
  <c r="P69" i="26"/>
  <c r="AO83" i="62"/>
  <c r="AO83" i="14"/>
  <c r="AO83" i="46"/>
  <c r="AO83" i="48"/>
  <c r="AO83" i="50"/>
  <c r="AO83" i="52"/>
  <c r="AO83" i="54"/>
  <c r="AO83" i="56"/>
  <c r="AO83" i="58"/>
  <c r="AO83" i="60"/>
  <c r="Q69" i="26"/>
  <c r="AP83" i="62"/>
  <c r="AP83" i="14"/>
  <c r="AP83" i="46"/>
  <c r="AP83" i="48"/>
  <c r="AP83" i="50"/>
  <c r="AP83" i="52"/>
  <c r="AP83" i="54"/>
  <c r="AP83" i="56"/>
  <c r="AP83" i="58"/>
  <c r="AP83" i="60"/>
  <c r="R69" i="26"/>
  <c r="AQ83" i="62"/>
  <c r="AQ83" i="14"/>
  <c r="AQ83" i="46"/>
  <c r="AQ83" i="48"/>
  <c r="AQ83" i="50"/>
  <c r="AQ83" i="52"/>
  <c r="AQ83" i="54"/>
  <c r="AQ83" i="56"/>
  <c r="AQ83" i="58"/>
  <c r="AQ83" i="60"/>
  <c r="S69" i="26"/>
  <c r="AR83" i="62"/>
  <c r="AR83" i="14"/>
  <c r="AR83" i="46"/>
  <c r="AR83" i="48"/>
  <c r="AR83" i="50"/>
  <c r="AR83" i="52"/>
  <c r="AR83" i="54"/>
  <c r="AR83" i="56"/>
  <c r="AR83" i="58"/>
  <c r="AR83" i="60"/>
  <c r="T69" i="26"/>
  <c r="AM84" i="62"/>
  <c r="AM84" i="14"/>
  <c r="AM84" i="46"/>
  <c r="AM84" i="48"/>
  <c r="AM84" i="50"/>
  <c r="AM84" i="52"/>
  <c r="AM84" i="54"/>
  <c r="AM84" i="56"/>
  <c r="AM84" i="58"/>
  <c r="AM84" i="60"/>
  <c r="O70" i="26"/>
  <c r="AN84" i="62"/>
  <c r="AN84" i="14"/>
  <c r="AN84" i="46"/>
  <c r="AN84" i="48"/>
  <c r="AN84" i="50"/>
  <c r="AN84" i="52"/>
  <c r="AN84" i="54"/>
  <c r="AN84" i="56"/>
  <c r="AN84" i="58"/>
  <c r="AN84" i="60"/>
  <c r="P70" i="26"/>
  <c r="AO84" i="62"/>
  <c r="AO84" i="14"/>
  <c r="AO84" i="46"/>
  <c r="AO84" i="48"/>
  <c r="AO84" i="50"/>
  <c r="AO84" i="52"/>
  <c r="AO84" i="54"/>
  <c r="AO84" i="56"/>
  <c r="AO84" i="58"/>
  <c r="AO84" i="60"/>
  <c r="Q70" i="26"/>
  <c r="AP84" i="62"/>
  <c r="AP84" i="14"/>
  <c r="AP84" i="46"/>
  <c r="AP84" i="48"/>
  <c r="AP84" i="50"/>
  <c r="AP84" i="52"/>
  <c r="AP84" i="54"/>
  <c r="AP84" i="56"/>
  <c r="AP84" i="58"/>
  <c r="AP84" i="60"/>
  <c r="R70" i="26"/>
  <c r="AQ84" i="62"/>
  <c r="AQ84" i="14"/>
  <c r="AQ84" i="46"/>
  <c r="AQ84" i="48"/>
  <c r="AQ84" i="50"/>
  <c r="AQ84" i="52"/>
  <c r="AQ84" i="54"/>
  <c r="AQ84" i="56"/>
  <c r="AQ84" i="58"/>
  <c r="AQ84" i="60"/>
  <c r="S70" i="26"/>
  <c r="AR84" i="62"/>
  <c r="AR84" i="14"/>
  <c r="AR84" i="46"/>
  <c r="AR84" i="48"/>
  <c r="AR84" i="50"/>
  <c r="AR84" i="52"/>
  <c r="AR84" i="54"/>
  <c r="AR84" i="56"/>
  <c r="AR84" i="58"/>
  <c r="AR84" i="60"/>
  <c r="T70" i="26"/>
  <c r="AM85" i="62"/>
  <c r="AM85" i="14"/>
  <c r="AM85" i="46"/>
  <c r="AM85" i="48"/>
  <c r="AM85" i="50"/>
  <c r="AM85" i="52"/>
  <c r="AM85" i="54"/>
  <c r="AM85" i="56"/>
  <c r="AM85" i="58"/>
  <c r="AM85" i="60"/>
  <c r="O71" i="26"/>
  <c r="AN85" i="62"/>
  <c r="AN85" i="14"/>
  <c r="AN85" i="46"/>
  <c r="AN85" i="48"/>
  <c r="AN85" i="50"/>
  <c r="AN85" i="52"/>
  <c r="AN85" i="54"/>
  <c r="AN85" i="56"/>
  <c r="AN85" i="58"/>
  <c r="AN85" i="60"/>
  <c r="P71" i="26"/>
  <c r="AO85" i="62"/>
  <c r="AO85" i="14"/>
  <c r="AO85" i="46"/>
  <c r="AO85" i="48"/>
  <c r="AO85" i="50"/>
  <c r="AO85" i="52"/>
  <c r="AO85" i="54"/>
  <c r="AO85" i="56"/>
  <c r="AO85" i="58"/>
  <c r="AO85" i="60"/>
  <c r="Q71" i="26"/>
  <c r="AP85" i="62"/>
  <c r="AP85" i="14"/>
  <c r="AP85" i="46"/>
  <c r="AP85" i="48"/>
  <c r="AP85" i="50"/>
  <c r="AP85" i="52"/>
  <c r="AP85" i="54"/>
  <c r="AP85" i="56"/>
  <c r="AP85" i="58"/>
  <c r="AP85" i="60"/>
  <c r="R71" i="26"/>
  <c r="AQ85" i="62"/>
  <c r="AQ85" i="14"/>
  <c r="AQ85" i="46"/>
  <c r="AQ85" i="48"/>
  <c r="AQ85" i="50"/>
  <c r="AQ85" i="52"/>
  <c r="AQ85" i="54"/>
  <c r="AQ85" i="56"/>
  <c r="AQ85" i="58"/>
  <c r="AQ85" i="60"/>
  <c r="S71" i="26"/>
  <c r="AR85" i="62"/>
  <c r="AR85" i="14"/>
  <c r="AR85" i="46"/>
  <c r="AR85" i="48"/>
  <c r="AR85" i="50"/>
  <c r="AR85" i="52"/>
  <c r="AR85" i="54"/>
  <c r="AR85" i="56"/>
  <c r="AR85" i="58"/>
  <c r="AR85" i="60"/>
  <c r="T71" i="26"/>
  <c r="AM86" i="14"/>
  <c r="AM86" i="46"/>
  <c r="AM86" i="48"/>
  <c r="AM86" i="50"/>
  <c r="AM86" i="52"/>
  <c r="AM86" i="54"/>
  <c r="AM86" i="56"/>
  <c r="AM86" i="58"/>
  <c r="AM86" i="60"/>
  <c r="AM86" i="62"/>
  <c r="O72" i="26"/>
  <c r="AN86" i="14"/>
  <c r="AN86" i="46"/>
  <c r="AN86" i="48"/>
  <c r="AN86" i="50"/>
  <c r="AN86" i="52"/>
  <c r="AN86" i="54"/>
  <c r="AN86" i="56"/>
  <c r="AN86" i="58"/>
  <c r="AN86" i="60"/>
  <c r="AN86" i="62"/>
  <c r="P72" i="26"/>
  <c r="AO86" i="14"/>
  <c r="AO86" i="46"/>
  <c r="AO86" i="48"/>
  <c r="AO86" i="50"/>
  <c r="AO86" i="52"/>
  <c r="AO86" i="54"/>
  <c r="AO86" i="56"/>
  <c r="AO86" i="58"/>
  <c r="AO86" i="60"/>
  <c r="AO86" i="62"/>
  <c r="Q72" i="26"/>
  <c r="AP86" i="14"/>
  <c r="AP86" i="46"/>
  <c r="AP86" i="48"/>
  <c r="AP86" i="50"/>
  <c r="AP86" i="52"/>
  <c r="AP86" i="54"/>
  <c r="AP86" i="56"/>
  <c r="AP86" i="58"/>
  <c r="AP86" i="60"/>
  <c r="AP86" i="62"/>
  <c r="R72" i="26"/>
  <c r="AQ86" i="14"/>
  <c r="AQ86" i="46"/>
  <c r="AQ86" i="48"/>
  <c r="AQ86" i="50"/>
  <c r="AQ86" i="52"/>
  <c r="AQ86" i="54"/>
  <c r="AQ86" i="56"/>
  <c r="AQ86" i="58"/>
  <c r="AQ86" i="60"/>
  <c r="AQ86" i="62"/>
  <c r="S72" i="26"/>
  <c r="AR86" i="14"/>
  <c r="AR86" i="46"/>
  <c r="AR86" i="48"/>
  <c r="AR86" i="50"/>
  <c r="AR86" i="52"/>
  <c r="AR86" i="54"/>
  <c r="AR86" i="56"/>
  <c r="AR86" i="58"/>
  <c r="AR86" i="60"/>
  <c r="AR86" i="62"/>
  <c r="T72" i="26"/>
  <c r="AM87" i="14"/>
  <c r="AM87" i="46"/>
  <c r="AM87" i="48"/>
  <c r="AM87" i="50"/>
  <c r="AM87" i="52"/>
  <c r="AM87" i="54"/>
  <c r="AM87" i="56"/>
  <c r="AM87" i="58"/>
  <c r="AM87" i="60"/>
  <c r="AM87" i="62"/>
  <c r="O73" i="26"/>
  <c r="AN87" i="14"/>
  <c r="AN87" i="46"/>
  <c r="AN87" i="48"/>
  <c r="AN87" i="50"/>
  <c r="AN87" i="52"/>
  <c r="AN87" i="54"/>
  <c r="AN87" i="56"/>
  <c r="AN87" i="58"/>
  <c r="AN87" i="60"/>
  <c r="AN87" i="62"/>
  <c r="P73" i="26"/>
  <c r="AO87" i="14"/>
  <c r="AO87" i="46"/>
  <c r="AO87" i="48"/>
  <c r="AO87" i="50"/>
  <c r="AO87" i="52"/>
  <c r="AO87" i="54"/>
  <c r="AO87" i="56"/>
  <c r="AO87" i="58"/>
  <c r="AO87" i="60"/>
  <c r="AO87" i="62"/>
  <c r="Q73" i="26"/>
  <c r="AP87" i="14"/>
  <c r="AP87" i="46"/>
  <c r="AP87" i="48"/>
  <c r="AP87" i="50"/>
  <c r="AP87" i="52"/>
  <c r="AP87" i="54"/>
  <c r="AP87" i="56"/>
  <c r="AP87" i="58"/>
  <c r="AP87" i="60"/>
  <c r="AP87" i="62"/>
  <c r="R73" i="26"/>
  <c r="AQ87" i="14"/>
  <c r="AQ87" i="46"/>
  <c r="AQ87" i="48"/>
  <c r="AQ87" i="50"/>
  <c r="AQ87" i="52"/>
  <c r="AQ87" i="54"/>
  <c r="AQ87" i="56"/>
  <c r="AQ87" i="58"/>
  <c r="AQ87" i="60"/>
  <c r="AQ87" i="62"/>
  <c r="S73" i="26"/>
  <c r="AR87" i="14"/>
  <c r="AR87" i="46"/>
  <c r="AR87" i="48"/>
  <c r="AR87" i="50"/>
  <c r="AR87" i="52"/>
  <c r="AR87" i="54"/>
  <c r="AR87" i="56"/>
  <c r="AR87" i="58"/>
  <c r="AR87" i="60"/>
  <c r="AR87" i="62"/>
  <c r="T73" i="26"/>
  <c r="AM88" i="14"/>
  <c r="AM88" i="46"/>
  <c r="AM88" i="48"/>
  <c r="AM88" i="50"/>
  <c r="AM88" i="52"/>
  <c r="AM88" i="54"/>
  <c r="AM88" i="56"/>
  <c r="AM88" i="58"/>
  <c r="AM88" i="60"/>
  <c r="AM88" i="62"/>
  <c r="O74" i="26"/>
  <c r="AN88" i="14"/>
  <c r="AN88" i="46"/>
  <c r="AN88" i="48"/>
  <c r="AN88" i="50"/>
  <c r="AN88" i="52"/>
  <c r="AN88" i="54"/>
  <c r="AN88" i="56"/>
  <c r="AN88" i="58"/>
  <c r="AN88" i="60"/>
  <c r="AN88" i="62"/>
  <c r="P74" i="26"/>
  <c r="AO88" i="14"/>
  <c r="AO88" i="46"/>
  <c r="AO88" i="48"/>
  <c r="AO88" i="50"/>
  <c r="AO88" i="52"/>
  <c r="AO88" i="54"/>
  <c r="AO88" i="56"/>
  <c r="AO88" i="58"/>
  <c r="AO88" i="60"/>
  <c r="AO88" i="62"/>
  <c r="Q74" i="26"/>
  <c r="AP88" i="14"/>
  <c r="AP88" i="46"/>
  <c r="AP88" i="48"/>
  <c r="AP88" i="50"/>
  <c r="AP88" i="52"/>
  <c r="AP88" i="54"/>
  <c r="AP88" i="56"/>
  <c r="AP88" i="58"/>
  <c r="AP88" i="60"/>
  <c r="AP88" i="62"/>
  <c r="R74" i="26"/>
  <c r="AQ88" i="14"/>
  <c r="AQ88" i="46"/>
  <c r="AQ88" i="48"/>
  <c r="AQ88" i="50"/>
  <c r="AQ88" i="52"/>
  <c r="AQ88" i="54"/>
  <c r="AQ88" i="56"/>
  <c r="AQ88" i="58"/>
  <c r="AQ88" i="60"/>
  <c r="AQ88" i="62"/>
  <c r="S74" i="26"/>
  <c r="AR88" i="14"/>
  <c r="AR88" i="46"/>
  <c r="AR88" i="48"/>
  <c r="AR88" i="50"/>
  <c r="AR88" i="52"/>
  <c r="AR88" i="54"/>
  <c r="AR88" i="56"/>
  <c r="AR88" i="58"/>
  <c r="AR88" i="60"/>
  <c r="AR88" i="62"/>
  <c r="T74" i="26"/>
  <c r="AM89" i="14"/>
  <c r="AM89" i="46"/>
  <c r="AM89" i="48"/>
  <c r="AM89" i="50"/>
  <c r="AM89" i="52"/>
  <c r="AM89" i="54"/>
  <c r="AM89" i="56"/>
  <c r="AM89" i="58"/>
  <c r="AM89" i="60"/>
  <c r="AM89" i="62"/>
  <c r="O75" i="26"/>
  <c r="AN89" i="14"/>
  <c r="AN89" i="46"/>
  <c r="AN89" i="48"/>
  <c r="AN89" i="50"/>
  <c r="AN89" i="52"/>
  <c r="AN89" i="54"/>
  <c r="AN89" i="56"/>
  <c r="AN89" i="58"/>
  <c r="AN89" i="60"/>
  <c r="AN89" i="62"/>
  <c r="P75" i="26"/>
  <c r="AO89" i="14"/>
  <c r="AO89" i="46"/>
  <c r="AO89" i="48"/>
  <c r="AO89" i="50"/>
  <c r="AO89" i="52"/>
  <c r="AO89" i="54"/>
  <c r="AO89" i="56"/>
  <c r="AO89" i="58"/>
  <c r="AO89" i="60"/>
  <c r="AO89" i="62"/>
  <c r="Q75" i="26"/>
  <c r="AP89" i="14"/>
  <c r="AP89" i="46"/>
  <c r="AP89" i="48"/>
  <c r="AP89" i="50"/>
  <c r="AP89" i="52"/>
  <c r="AP89" i="54"/>
  <c r="AP89" i="56"/>
  <c r="AP89" i="58"/>
  <c r="AP89" i="60"/>
  <c r="AP89" i="62"/>
  <c r="R75" i="26"/>
  <c r="AQ89" i="14"/>
  <c r="AQ89" i="46"/>
  <c r="AQ89" i="48"/>
  <c r="AQ89" i="50"/>
  <c r="AQ89" i="52"/>
  <c r="AQ89" i="54"/>
  <c r="AQ89" i="56"/>
  <c r="AQ89" i="58"/>
  <c r="AQ89" i="60"/>
  <c r="AQ89" i="62"/>
  <c r="S75" i="26"/>
  <c r="AR89" i="14"/>
  <c r="AR89" i="46"/>
  <c r="AR89" i="48"/>
  <c r="AR89" i="50"/>
  <c r="AR89" i="52"/>
  <c r="AR89" i="54"/>
  <c r="AR89" i="56"/>
  <c r="AR89" i="58"/>
  <c r="AR89" i="60"/>
  <c r="AR89" i="62"/>
  <c r="T75" i="26"/>
  <c r="AN49" i="62"/>
  <c r="AN49" i="14"/>
  <c r="AN49" i="46"/>
  <c r="AN49" i="48"/>
  <c r="AN49" i="50"/>
  <c r="AN49" i="52"/>
  <c r="AN49" i="54"/>
  <c r="AN49" i="56"/>
  <c r="AN49" i="58"/>
  <c r="AN49" i="60"/>
  <c r="P35" i="26"/>
  <c r="AO49" i="62"/>
  <c r="AO49" i="14"/>
  <c r="AO49" i="46"/>
  <c r="AO49" i="48"/>
  <c r="AO49" i="50"/>
  <c r="AO49" i="52"/>
  <c r="AO49" i="54"/>
  <c r="AO49" i="56"/>
  <c r="AO49" i="58"/>
  <c r="AO49" i="60"/>
  <c r="Q35" i="26"/>
  <c r="AP49" i="62"/>
  <c r="AP49" i="14"/>
  <c r="AP49" i="46"/>
  <c r="AP49" i="48"/>
  <c r="AP49" i="50"/>
  <c r="AP49" i="52"/>
  <c r="AP49" i="54"/>
  <c r="AP49" i="56"/>
  <c r="AP49" i="58"/>
  <c r="AP49" i="60"/>
  <c r="R35" i="26"/>
  <c r="AQ49" i="62"/>
  <c r="AQ49" i="14"/>
  <c r="AQ49" i="46"/>
  <c r="AQ49" i="48"/>
  <c r="AQ49" i="50"/>
  <c r="AQ49" i="52"/>
  <c r="AQ49" i="54"/>
  <c r="AQ49" i="56"/>
  <c r="AQ49" i="58"/>
  <c r="AQ49" i="60"/>
  <c r="S35" i="26"/>
  <c r="AR49" i="62"/>
  <c r="AR49" i="14"/>
  <c r="AR49" i="46"/>
  <c r="AR49" i="48"/>
  <c r="AR49" i="50"/>
  <c r="AR49" i="52"/>
  <c r="AR49" i="54"/>
  <c r="AR49" i="56"/>
  <c r="AR49" i="58"/>
  <c r="AR49" i="60"/>
  <c r="T35" i="26"/>
  <c r="AM49" i="62"/>
  <c r="AM49" i="14"/>
  <c r="AM49" i="46"/>
  <c r="AM49" i="48"/>
  <c r="AM49" i="50"/>
  <c r="AM49" i="52"/>
  <c r="AM49" i="54"/>
  <c r="AM49" i="56"/>
  <c r="AM49" i="58"/>
  <c r="AM49" i="60"/>
  <c r="O35" i="26"/>
  <c r="AM36" i="62"/>
  <c r="AM36" i="14"/>
  <c r="AM36" i="46"/>
  <c r="AM36" i="48"/>
  <c r="AM36" i="50"/>
  <c r="AM36" i="52"/>
  <c r="AM36" i="54"/>
  <c r="AM36" i="56"/>
  <c r="AM36" i="58"/>
  <c r="AM36" i="60"/>
  <c r="O31" i="26"/>
  <c r="AM12" i="62"/>
  <c r="AM12" i="14"/>
  <c r="AM12" i="46"/>
  <c r="AM12" i="48"/>
  <c r="AM12" i="50"/>
  <c r="AM12" i="52"/>
  <c r="AM12" i="54"/>
  <c r="AM12" i="56"/>
  <c r="AM12" i="58"/>
  <c r="AM12" i="60"/>
  <c r="O7" i="26"/>
  <c r="AN12" i="62"/>
  <c r="AN12" i="14"/>
  <c r="AN12" i="46"/>
  <c r="AN12" i="48"/>
  <c r="AN12" i="50"/>
  <c r="AN12" i="52"/>
  <c r="AN12" i="54"/>
  <c r="AN12" i="56"/>
  <c r="AN12" i="58"/>
  <c r="AN12" i="60"/>
  <c r="P7" i="26"/>
  <c r="AO12" i="62"/>
  <c r="AO12" i="14"/>
  <c r="AO12" i="46"/>
  <c r="AO12" i="48"/>
  <c r="AO12" i="50"/>
  <c r="AO12" i="52"/>
  <c r="AO12" i="54"/>
  <c r="AO12" i="56"/>
  <c r="AO12" i="58"/>
  <c r="AO12" i="60"/>
  <c r="Q7" i="26"/>
  <c r="AP12" i="62"/>
  <c r="AP12" i="14"/>
  <c r="AP12" i="46"/>
  <c r="AP12" i="48"/>
  <c r="AP12" i="50"/>
  <c r="AP12" i="52"/>
  <c r="AP12" i="54"/>
  <c r="AP12" i="56"/>
  <c r="AP12" i="58"/>
  <c r="AP12" i="60"/>
  <c r="R7" i="26"/>
  <c r="AQ12" i="62"/>
  <c r="AQ12" i="14"/>
  <c r="AQ12" i="46"/>
  <c r="AQ12" i="48"/>
  <c r="AQ12" i="50"/>
  <c r="AQ12" i="52"/>
  <c r="AQ12" i="54"/>
  <c r="AQ12" i="56"/>
  <c r="AQ12" i="58"/>
  <c r="AQ12" i="60"/>
  <c r="S7" i="26"/>
  <c r="AR12" i="62"/>
  <c r="AR12" i="14"/>
  <c r="AR12" i="46"/>
  <c r="AR12" i="48"/>
  <c r="AR12" i="50"/>
  <c r="AR12" i="52"/>
  <c r="AR12" i="54"/>
  <c r="AR12" i="56"/>
  <c r="AR12" i="58"/>
  <c r="AR12" i="60"/>
  <c r="T7" i="26"/>
  <c r="AM13" i="62"/>
  <c r="AM13" i="14"/>
  <c r="AM13" i="46"/>
  <c r="AM13" i="48"/>
  <c r="AM13" i="50"/>
  <c r="AM13" i="52"/>
  <c r="AM13" i="54"/>
  <c r="AM13" i="56"/>
  <c r="AM13" i="58"/>
  <c r="AM13" i="60"/>
  <c r="O8" i="26"/>
  <c r="AN13" i="62"/>
  <c r="AN13" i="14"/>
  <c r="AN13" i="46"/>
  <c r="AN13" i="48"/>
  <c r="AN13" i="50"/>
  <c r="AN13" i="52"/>
  <c r="AN13" i="54"/>
  <c r="AN13" i="56"/>
  <c r="AN13" i="58"/>
  <c r="AN13" i="60"/>
  <c r="P8" i="26"/>
  <c r="AO13" i="62"/>
  <c r="AO13" i="14"/>
  <c r="AO13" i="46"/>
  <c r="AO13" i="48"/>
  <c r="AO13" i="50"/>
  <c r="AO13" i="52"/>
  <c r="AO13" i="54"/>
  <c r="AO13" i="56"/>
  <c r="AO13" i="58"/>
  <c r="AO13" i="60"/>
  <c r="Q8" i="26"/>
  <c r="AP13" i="62"/>
  <c r="AP13" i="14"/>
  <c r="AP13" i="46"/>
  <c r="AP13" i="48"/>
  <c r="AP13" i="50"/>
  <c r="AP13" i="52"/>
  <c r="AP13" i="54"/>
  <c r="AP13" i="56"/>
  <c r="AP13" i="58"/>
  <c r="AP13" i="60"/>
  <c r="R8" i="26"/>
  <c r="AQ13" i="62"/>
  <c r="AQ13" i="14"/>
  <c r="AQ13" i="46"/>
  <c r="AQ13" i="48"/>
  <c r="AQ13" i="50"/>
  <c r="AQ13" i="52"/>
  <c r="AQ13" i="54"/>
  <c r="AQ13" i="56"/>
  <c r="AQ13" i="58"/>
  <c r="AQ13" i="60"/>
  <c r="S8" i="26"/>
  <c r="AR13" i="62"/>
  <c r="AR13" i="14"/>
  <c r="AR13" i="46"/>
  <c r="AR13" i="48"/>
  <c r="AR13" i="50"/>
  <c r="AR13" i="52"/>
  <c r="AR13" i="54"/>
  <c r="AR13" i="56"/>
  <c r="AR13" i="58"/>
  <c r="AR13" i="60"/>
  <c r="T8" i="26"/>
  <c r="AM14" i="62"/>
  <c r="AM14" i="14"/>
  <c r="AM14" i="46"/>
  <c r="AM14" i="48"/>
  <c r="AM14" i="50"/>
  <c r="AM14" i="52"/>
  <c r="AM14" i="54"/>
  <c r="AM14" i="56"/>
  <c r="AM14" i="58"/>
  <c r="AM14" i="60"/>
  <c r="O9" i="26"/>
  <c r="AN14" i="62"/>
  <c r="AN14" i="14"/>
  <c r="AN14" i="46"/>
  <c r="AN14" i="48"/>
  <c r="AN14" i="50"/>
  <c r="AN14" i="52"/>
  <c r="AN14" i="54"/>
  <c r="AN14" i="56"/>
  <c r="AN14" i="58"/>
  <c r="AN14" i="60"/>
  <c r="P9" i="26"/>
  <c r="AO14" i="62"/>
  <c r="AO14" i="14"/>
  <c r="AO14" i="46"/>
  <c r="AO14" i="48"/>
  <c r="AO14" i="50"/>
  <c r="AO14" i="52"/>
  <c r="AO14" i="54"/>
  <c r="AO14" i="56"/>
  <c r="AO14" i="58"/>
  <c r="AO14" i="60"/>
  <c r="Q9" i="26"/>
  <c r="AP14" i="62"/>
  <c r="AP14" i="14"/>
  <c r="AP14" i="46"/>
  <c r="AP14" i="48"/>
  <c r="AP14" i="50"/>
  <c r="AP14" i="52"/>
  <c r="AP14" i="54"/>
  <c r="AP14" i="56"/>
  <c r="AP14" i="58"/>
  <c r="AP14" i="60"/>
  <c r="R9" i="26"/>
  <c r="AQ14" i="62"/>
  <c r="AQ14" i="14"/>
  <c r="AQ14" i="46"/>
  <c r="AQ14" i="48"/>
  <c r="AQ14" i="50"/>
  <c r="AQ14" i="52"/>
  <c r="AQ14" i="54"/>
  <c r="AQ14" i="56"/>
  <c r="AQ14" i="58"/>
  <c r="AQ14" i="60"/>
  <c r="S9" i="26"/>
  <c r="AR14" i="62"/>
  <c r="AR14" i="14"/>
  <c r="AR14" i="46"/>
  <c r="AR14" i="48"/>
  <c r="AR14" i="50"/>
  <c r="AR14" i="52"/>
  <c r="AR14" i="54"/>
  <c r="AR14" i="56"/>
  <c r="AR14" i="58"/>
  <c r="AR14" i="60"/>
  <c r="T9" i="26"/>
  <c r="AM15" i="62"/>
  <c r="AM15" i="14"/>
  <c r="AM15" i="46"/>
  <c r="AM15" i="48"/>
  <c r="AM15" i="50"/>
  <c r="AM15" i="52"/>
  <c r="AM15" i="54"/>
  <c r="AM15" i="56"/>
  <c r="AM15" i="58"/>
  <c r="AM15" i="60"/>
  <c r="O10" i="26"/>
  <c r="AN15" i="62"/>
  <c r="AN15" i="14"/>
  <c r="AN15" i="46"/>
  <c r="AN15" i="48"/>
  <c r="AN15" i="50"/>
  <c r="AN15" i="52"/>
  <c r="AN15" i="54"/>
  <c r="AN15" i="56"/>
  <c r="AN15" i="58"/>
  <c r="AN15" i="60"/>
  <c r="P10" i="26"/>
  <c r="AO15" i="62"/>
  <c r="AO15" i="14"/>
  <c r="AO15" i="46"/>
  <c r="AO15" i="48"/>
  <c r="AO15" i="50"/>
  <c r="AO15" i="52"/>
  <c r="AO15" i="54"/>
  <c r="AO15" i="56"/>
  <c r="AO15" i="58"/>
  <c r="AO15" i="60"/>
  <c r="Q10" i="26"/>
  <c r="AP15" i="62"/>
  <c r="AP15" i="14"/>
  <c r="AP15" i="46"/>
  <c r="AP15" i="48"/>
  <c r="AP15" i="50"/>
  <c r="AP15" i="52"/>
  <c r="AP15" i="54"/>
  <c r="AP15" i="56"/>
  <c r="AP15" i="58"/>
  <c r="AP15" i="60"/>
  <c r="R10" i="26"/>
  <c r="AQ15" i="62"/>
  <c r="AQ15" i="14"/>
  <c r="AQ15" i="46"/>
  <c r="AQ15" i="48"/>
  <c r="AQ15" i="50"/>
  <c r="AQ15" i="52"/>
  <c r="AQ15" i="54"/>
  <c r="AQ15" i="56"/>
  <c r="AQ15" i="58"/>
  <c r="AQ15" i="60"/>
  <c r="S10" i="26"/>
  <c r="AR15" i="62"/>
  <c r="AR15" i="14"/>
  <c r="AR15" i="46"/>
  <c r="AR15" i="48"/>
  <c r="AR15" i="50"/>
  <c r="AR15" i="52"/>
  <c r="AR15" i="54"/>
  <c r="AR15" i="56"/>
  <c r="AR15" i="58"/>
  <c r="AR15" i="60"/>
  <c r="T10" i="26"/>
  <c r="AM16" i="62"/>
  <c r="AM16" i="14"/>
  <c r="AM16" i="46"/>
  <c r="AM16" i="48"/>
  <c r="AM16" i="50"/>
  <c r="AM16" i="52"/>
  <c r="AM16" i="54"/>
  <c r="AM16" i="56"/>
  <c r="AM16" i="58"/>
  <c r="AM16" i="60"/>
  <c r="O11" i="26"/>
  <c r="AN16" i="62"/>
  <c r="AN16" i="14"/>
  <c r="AN16" i="46"/>
  <c r="AN16" i="48"/>
  <c r="AN16" i="50"/>
  <c r="AN16" i="52"/>
  <c r="AN16" i="54"/>
  <c r="AN16" i="56"/>
  <c r="AN16" i="58"/>
  <c r="AN16" i="60"/>
  <c r="P11" i="26"/>
  <c r="AO16" i="62"/>
  <c r="AO16" i="14"/>
  <c r="AO16" i="46"/>
  <c r="AO16" i="48"/>
  <c r="AO16" i="50"/>
  <c r="AO16" i="52"/>
  <c r="AO16" i="54"/>
  <c r="AO16" i="56"/>
  <c r="AO16" i="58"/>
  <c r="AO16" i="60"/>
  <c r="Q11" i="26"/>
  <c r="AP16" i="62"/>
  <c r="AP16" i="14"/>
  <c r="AP16" i="46"/>
  <c r="AP16" i="48"/>
  <c r="AP16" i="50"/>
  <c r="AP16" i="52"/>
  <c r="AP16" i="54"/>
  <c r="AP16" i="56"/>
  <c r="AP16" i="58"/>
  <c r="AP16" i="60"/>
  <c r="R11" i="26"/>
  <c r="AQ16" i="62"/>
  <c r="AQ16" i="14"/>
  <c r="AQ16" i="46"/>
  <c r="AQ16" i="48"/>
  <c r="AQ16" i="50"/>
  <c r="AQ16" i="52"/>
  <c r="AQ16" i="54"/>
  <c r="AQ16" i="56"/>
  <c r="AQ16" i="58"/>
  <c r="AQ16" i="60"/>
  <c r="S11" i="26"/>
  <c r="AR16" i="62"/>
  <c r="AR16" i="14"/>
  <c r="AR16" i="46"/>
  <c r="AR16" i="48"/>
  <c r="AR16" i="50"/>
  <c r="AR16" i="52"/>
  <c r="AR16" i="54"/>
  <c r="AR16" i="56"/>
  <c r="AR16" i="58"/>
  <c r="AR16" i="60"/>
  <c r="T11" i="26"/>
  <c r="AM17" i="62"/>
  <c r="AM17" i="14"/>
  <c r="AM17" i="46"/>
  <c r="AM17" i="48"/>
  <c r="AM17" i="50"/>
  <c r="AM17" i="52"/>
  <c r="AM17" i="54"/>
  <c r="AM17" i="56"/>
  <c r="AM17" i="58"/>
  <c r="AM17" i="60"/>
  <c r="O12" i="26"/>
  <c r="AN17" i="62"/>
  <c r="AN17" i="14"/>
  <c r="AN17" i="46"/>
  <c r="AN17" i="48"/>
  <c r="AN17" i="50"/>
  <c r="AN17" i="52"/>
  <c r="AN17" i="54"/>
  <c r="AN17" i="56"/>
  <c r="AN17" i="58"/>
  <c r="AN17" i="60"/>
  <c r="P12" i="26"/>
  <c r="AO17" i="62"/>
  <c r="AO17" i="14"/>
  <c r="AO17" i="46"/>
  <c r="AO17" i="48"/>
  <c r="AO17" i="50"/>
  <c r="AO17" i="52"/>
  <c r="AO17" i="54"/>
  <c r="AO17" i="56"/>
  <c r="AO17" i="58"/>
  <c r="AO17" i="60"/>
  <c r="Q12" i="26"/>
  <c r="AP17" i="62"/>
  <c r="AP17" i="14"/>
  <c r="AP17" i="46"/>
  <c r="AP17" i="48"/>
  <c r="AP17" i="50"/>
  <c r="AP17" i="52"/>
  <c r="AP17" i="54"/>
  <c r="AP17" i="56"/>
  <c r="AP17" i="58"/>
  <c r="AP17" i="60"/>
  <c r="R12" i="26"/>
  <c r="AQ17" i="62"/>
  <c r="AQ17" i="14"/>
  <c r="AQ17" i="46"/>
  <c r="AQ17" i="48"/>
  <c r="AQ17" i="50"/>
  <c r="AQ17" i="52"/>
  <c r="AQ17" i="54"/>
  <c r="AQ17" i="56"/>
  <c r="AQ17" i="58"/>
  <c r="AQ17" i="60"/>
  <c r="S12" i="26"/>
  <c r="AR17" i="62"/>
  <c r="AR17" i="14"/>
  <c r="AR17" i="46"/>
  <c r="AR17" i="48"/>
  <c r="AR17" i="50"/>
  <c r="AR17" i="52"/>
  <c r="AR17" i="54"/>
  <c r="AR17" i="56"/>
  <c r="AR17" i="58"/>
  <c r="AR17" i="60"/>
  <c r="T12" i="26"/>
  <c r="AM18" i="62"/>
  <c r="AM18" i="14"/>
  <c r="AM18" i="46"/>
  <c r="AM18" i="48"/>
  <c r="AM18" i="50"/>
  <c r="AM18" i="52"/>
  <c r="AM18" i="54"/>
  <c r="AM18" i="56"/>
  <c r="AM18" i="58"/>
  <c r="AM18" i="60"/>
  <c r="O13" i="26"/>
  <c r="AN18" i="62"/>
  <c r="AN18" i="14"/>
  <c r="AN18" i="46"/>
  <c r="AN18" i="48"/>
  <c r="AN18" i="50"/>
  <c r="AN18" i="52"/>
  <c r="AN18" i="54"/>
  <c r="AN18" i="56"/>
  <c r="AN18" i="58"/>
  <c r="AN18" i="60"/>
  <c r="P13" i="26"/>
  <c r="AO18" i="62"/>
  <c r="AO18" i="14"/>
  <c r="AO18" i="46"/>
  <c r="AO18" i="48"/>
  <c r="AO18" i="50"/>
  <c r="AO18" i="52"/>
  <c r="AO18" i="54"/>
  <c r="AO18" i="56"/>
  <c r="AO18" i="58"/>
  <c r="AO18" i="60"/>
  <c r="Q13" i="26"/>
  <c r="AP18" i="62"/>
  <c r="AP18" i="14"/>
  <c r="AP18" i="46"/>
  <c r="AP18" i="48"/>
  <c r="AP18" i="50"/>
  <c r="AP18" i="52"/>
  <c r="AP18" i="54"/>
  <c r="AP18" i="56"/>
  <c r="AP18" i="58"/>
  <c r="AP18" i="60"/>
  <c r="R13" i="26"/>
  <c r="AQ18" i="62"/>
  <c r="AQ18" i="14"/>
  <c r="AQ18" i="46"/>
  <c r="AQ18" i="48"/>
  <c r="AQ18" i="50"/>
  <c r="AQ18" i="52"/>
  <c r="AQ18" i="54"/>
  <c r="AQ18" i="56"/>
  <c r="AQ18" i="58"/>
  <c r="AQ18" i="60"/>
  <c r="S13" i="26"/>
  <c r="AR18" i="62"/>
  <c r="AR18" i="14"/>
  <c r="AR18" i="46"/>
  <c r="AR18" i="48"/>
  <c r="AR18" i="50"/>
  <c r="AR18" i="52"/>
  <c r="AR18" i="54"/>
  <c r="AR18" i="56"/>
  <c r="AR18" i="58"/>
  <c r="AR18" i="60"/>
  <c r="T13" i="26"/>
  <c r="AM19" i="62"/>
  <c r="AM19" i="14"/>
  <c r="AM19" i="46"/>
  <c r="AM19" i="48"/>
  <c r="AM19" i="50"/>
  <c r="AM19" i="52"/>
  <c r="AM19" i="54"/>
  <c r="AM19" i="56"/>
  <c r="AM19" i="58"/>
  <c r="AM19" i="60"/>
  <c r="O14" i="26"/>
  <c r="AN19" i="62"/>
  <c r="AN19" i="14"/>
  <c r="AN19" i="46"/>
  <c r="AN19" i="48"/>
  <c r="AN19" i="50"/>
  <c r="AN19" i="52"/>
  <c r="AN19" i="54"/>
  <c r="AN19" i="56"/>
  <c r="AN19" i="58"/>
  <c r="AN19" i="60"/>
  <c r="P14" i="26"/>
  <c r="AO19" i="62"/>
  <c r="AO19" i="14"/>
  <c r="AO19" i="46"/>
  <c r="AO19" i="48"/>
  <c r="AO19" i="50"/>
  <c r="AO19" i="52"/>
  <c r="AO19" i="54"/>
  <c r="AO19" i="56"/>
  <c r="AO19" i="58"/>
  <c r="AO19" i="60"/>
  <c r="Q14" i="26"/>
  <c r="AP19" i="62"/>
  <c r="AP19" i="14"/>
  <c r="AP19" i="46"/>
  <c r="AP19" i="48"/>
  <c r="AP19" i="50"/>
  <c r="AP19" i="52"/>
  <c r="AP19" i="54"/>
  <c r="AP19" i="56"/>
  <c r="AP19" i="58"/>
  <c r="AP19" i="60"/>
  <c r="R14" i="26"/>
  <c r="AQ19" i="62"/>
  <c r="AQ19" i="14"/>
  <c r="AQ19" i="46"/>
  <c r="AQ19" i="48"/>
  <c r="AQ19" i="50"/>
  <c r="AQ19" i="52"/>
  <c r="AQ19" i="54"/>
  <c r="AQ19" i="56"/>
  <c r="AQ19" i="58"/>
  <c r="AQ19" i="60"/>
  <c r="S14" i="26"/>
  <c r="AR19" i="62"/>
  <c r="AR19" i="14"/>
  <c r="AR19" i="46"/>
  <c r="AR19" i="48"/>
  <c r="AR19" i="50"/>
  <c r="AR19" i="52"/>
  <c r="AR19" i="54"/>
  <c r="AR19" i="56"/>
  <c r="AR19" i="58"/>
  <c r="AR19" i="60"/>
  <c r="T14" i="26"/>
  <c r="AM20" i="62"/>
  <c r="AM20" i="14"/>
  <c r="AM20" i="46"/>
  <c r="AM20" i="48"/>
  <c r="AM20" i="50"/>
  <c r="AM20" i="52"/>
  <c r="AM20" i="54"/>
  <c r="AM20" i="56"/>
  <c r="AM20" i="58"/>
  <c r="AM20" i="60"/>
  <c r="O15" i="26"/>
  <c r="AN20" i="62"/>
  <c r="AN20" i="14"/>
  <c r="AN20" i="46"/>
  <c r="AN20" i="48"/>
  <c r="AN20" i="50"/>
  <c r="AN20" i="52"/>
  <c r="AN20" i="54"/>
  <c r="AN20" i="56"/>
  <c r="AN20" i="58"/>
  <c r="AN20" i="60"/>
  <c r="P15" i="26"/>
  <c r="AO20" i="62"/>
  <c r="AO20" i="14"/>
  <c r="AO20" i="46"/>
  <c r="AO20" i="48"/>
  <c r="AO20" i="50"/>
  <c r="AO20" i="52"/>
  <c r="AO20" i="54"/>
  <c r="AO20" i="56"/>
  <c r="AO20" i="58"/>
  <c r="AO20" i="60"/>
  <c r="Q15" i="26"/>
  <c r="AP20" i="62"/>
  <c r="AP20" i="14"/>
  <c r="AP20" i="46"/>
  <c r="AP20" i="48"/>
  <c r="AP20" i="50"/>
  <c r="AP20" i="52"/>
  <c r="AP20" i="54"/>
  <c r="AP20" i="56"/>
  <c r="AP20" i="58"/>
  <c r="AP20" i="60"/>
  <c r="R15" i="26"/>
  <c r="AQ20" i="62"/>
  <c r="AQ20" i="14"/>
  <c r="AQ20" i="46"/>
  <c r="AQ20" i="48"/>
  <c r="AQ20" i="50"/>
  <c r="AQ20" i="52"/>
  <c r="AQ20" i="54"/>
  <c r="AQ20" i="56"/>
  <c r="AQ20" i="58"/>
  <c r="AQ20" i="60"/>
  <c r="S15" i="26"/>
  <c r="AR20" i="62"/>
  <c r="AR20" i="14"/>
  <c r="AR20" i="46"/>
  <c r="AR20" i="48"/>
  <c r="AR20" i="50"/>
  <c r="AR20" i="52"/>
  <c r="AR20" i="54"/>
  <c r="AR20" i="56"/>
  <c r="AR20" i="58"/>
  <c r="AR20" i="60"/>
  <c r="T15" i="26"/>
  <c r="AM21" i="62"/>
  <c r="AM21" i="14"/>
  <c r="AM21" i="46"/>
  <c r="AM21" i="48"/>
  <c r="AM21" i="50"/>
  <c r="AM21" i="52"/>
  <c r="AM21" i="54"/>
  <c r="AM21" i="56"/>
  <c r="AM21" i="58"/>
  <c r="AM21" i="60"/>
  <c r="O16" i="26"/>
  <c r="AN21" i="62"/>
  <c r="AN21" i="14"/>
  <c r="AN21" i="46"/>
  <c r="AN21" i="48"/>
  <c r="AN21" i="50"/>
  <c r="AN21" i="52"/>
  <c r="AN21" i="54"/>
  <c r="AN21" i="56"/>
  <c r="AN21" i="58"/>
  <c r="AN21" i="60"/>
  <c r="P16" i="26"/>
  <c r="AO21" i="62"/>
  <c r="AO21" i="14"/>
  <c r="AO21" i="46"/>
  <c r="AO21" i="48"/>
  <c r="AO21" i="50"/>
  <c r="AO21" i="52"/>
  <c r="AO21" i="54"/>
  <c r="AO21" i="56"/>
  <c r="AO21" i="58"/>
  <c r="AO21" i="60"/>
  <c r="Q16" i="26"/>
  <c r="AP21" i="62"/>
  <c r="AP21" i="14"/>
  <c r="AP21" i="46"/>
  <c r="AP21" i="48"/>
  <c r="AP21" i="50"/>
  <c r="AP21" i="52"/>
  <c r="AP21" i="54"/>
  <c r="AP21" i="56"/>
  <c r="AP21" i="58"/>
  <c r="AP21" i="60"/>
  <c r="R16" i="26"/>
  <c r="AQ21" i="62"/>
  <c r="AQ21" i="14"/>
  <c r="AQ21" i="46"/>
  <c r="AQ21" i="48"/>
  <c r="AQ21" i="50"/>
  <c r="AQ21" i="52"/>
  <c r="AQ21" i="54"/>
  <c r="AQ21" i="56"/>
  <c r="AQ21" i="58"/>
  <c r="AQ21" i="60"/>
  <c r="S16" i="26"/>
  <c r="AR21" i="62"/>
  <c r="AR21" i="14"/>
  <c r="AR21" i="46"/>
  <c r="AR21" i="48"/>
  <c r="AR21" i="50"/>
  <c r="AR21" i="52"/>
  <c r="AR21" i="54"/>
  <c r="AR21" i="56"/>
  <c r="AR21" i="58"/>
  <c r="AR21" i="60"/>
  <c r="T16" i="26"/>
  <c r="AM22" i="62"/>
  <c r="AM22" i="14"/>
  <c r="AM22" i="46"/>
  <c r="AM22" i="48"/>
  <c r="AM22" i="50"/>
  <c r="AM22" i="52"/>
  <c r="AM22" i="54"/>
  <c r="AM22" i="56"/>
  <c r="AM22" i="58"/>
  <c r="AM22" i="60"/>
  <c r="O17" i="26"/>
  <c r="AN22" i="62"/>
  <c r="AN22" i="14"/>
  <c r="AN22" i="46"/>
  <c r="AN22" i="48"/>
  <c r="AN22" i="50"/>
  <c r="AN22" i="52"/>
  <c r="AN22" i="54"/>
  <c r="AN22" i="56"/>
  <c r="AN22" i="58"/>
  <c r="AN22" i="60"/>
  <c r="P17" i="26"/>
  <c r="AO22" i="62"/>
  <c r="AO22" i="14"/>
  <c r="AO22" i="46"/>
  <c r="AO22" i="48"/>
  <c r="AO22" i="50"/>
  <c r="AO22" i="52"/>
  <c r="AO22" i="54"/>
  <c r="AO22" i="56"/>
  <c r="AO22" i="58"/>
  <c r="AO22" i="60"/>
  <c r="Q17" i="26"/>
  <c r="AP22" i="62"/>
  <c r="AP22" i="14"/>
  <c r="AP22" i="46"/>
  <c r="AP22" i="48"/>
  <c r="AP22" i="50"/>
  <c r="AP22" i="52"/>
  <c r="AP22" i="54"/>
  <c r="AP22" i="56"/>
  <c r="AP22" i="58"/>
  <c r="AP22" i="60"/>
  <c r="R17" i="26"/>
  <c r="AQ22" i="62"/>
  <c r="AQ22" i="14"/>
  <c r="AQ22" i="46"/>
  <c r="AQ22" i="48"/>
  <c r="AQ22" i="50"/>
  <c r="AQ22" i="52"/>
  <c r="AQ22" i="54"/>
  <c r="AQ22" i="56"/>
  <c r="AQ22" i="58"/>
  <c r="AQ22" i="60"/>
  <c r="S17" i="26"/>
  <c r="AR22" i="62"/>
  <c r="AR22" i="14"/>
  <c r="AR22" i="46"/>
  <c r="AR22" i="48"/>
  <c r="AR22" i="50"/>
  <c r="AR22" i="52"/>
  <c r="AR22" i="54"/>
  <c r="AR22" i="56"/>
  <c r="AR22" i="58"/>
  <c r="AR22" i="60"/>
  <c r="T17" i="26"/>
  <c r="AM23" i="62"/>
  <c r="AM23" i="14"/>
  <c r="AM23" i="46"/>
  <c r="AM23" i="48"/>
  <c r="AM23" i="50"/>
  <c r="AM23" i="52"/>
  <c r="AM23" i="54"/>
  <c r="AM23" i="56"/>
  <c r="AM23" i="58"/>
  <c r="AM23" i="60"/>
  <c r="O18" i="26"/>
  <c r="AN23" i="62"/>
  <c r="AN23" i="14"/>
  <c r="AN23" i="46"/>
  <c r="AN23" i="48"/>
  <c r="AN23" i="50"/>
  <c r="AN23" i="52"/>
  <c r="AN23" i="54"/>
  <c r="AN23" i="56"/>
  <c r="AN23" i="58"/>
  <c r="AN23" i="60"/>
  <c r="P18" i="26"/>
  <c r="AO23" i="62"/>
  <c r="AO23" i="14"/>
  <c r="AO23" i="46"/>
  <c r="AO23" i="48"/>
  <c r="AO23" i="50"/>
  <c r="AO23" i="52"/>
  <c r="AO23" i="54"/>
  <c r="AO23" i="56"/>
  <c r="AO23" i="58"/>
  <c r="AO23" i="60"/>
  <c r="Q18" i="26"/>
  <c r="AP23" i="62"/>
  <c r="AP23" i="14"/>
  <c r="AP23" i="46"/>
  <c r="AP23" i="48"/>
  <c r="AP23" i="50"/>
  <c r="AP23" i="52"/>
  <c r="AP23" i="54"/>
  <c r="AP23" i="56"/>
  <c r="AP23" i="58"/>
  <c r="AP23" i="60"/>
  <c r="R18" i="26"/>
  <c r="AQ23" i="62"/>
  <c r="AQ23" i="14"/>
  <c r="AQ23" i="46"/>
  <c r="AQ23" i="48"/>
  <c r="AQ23" i="50"/>
  <c r="AQ23" i="52"/>
  <c r="AQ23" i="54"/>
  <c r="AQ23" i="56"/>
  <c r="AQ23" i="58"/>
  <c r="AQ23" i="60"/>
  <c r="S18" i="26"/>
  <c r="AR23" i="62"/>
  <c r="AR23" i="14"/>
  <c r="AR23" i="46"/>
  <c r="AR23" i="48"/>
  <c r="AR23" i="50"/>
  <c r="AR23" i="52"/>
  <c r="AR23" i="54"/>
  <c r="AR23" i="56"/>
  <c r="AR23" i="58"/>
  <c r="AR23" i="60"/>
  <c r="T18" i="26"/>
  <c r="AM24" i="62"/>
  <c r="AM24" i="14"/>
  <c r="AM24" i="46"/>
  <c r="AM24" i="48"/>
  <c r="AM24" i="50"/>
  <c r="AM24" i="52"/>
  <c r="AM24" i="54"/>
  <c r="AM24" i="56"/>
  <c r="AM24" i="58"/>
  <c r="AM24" i="60"/>
  <c r="O19" i="26"/>
  <c r="AN24" i="62"/>
  <c r="AN24" i="14"/>
  <c r="AN24" i="46"/>
  <c r="AN24" i="48"/>
  <c r="AN24" i="50"/>
  <c r="AN24" i="52"/>
  <c r="AN24" i="54"/>
  <c r="AN24" i="56"/>
  <c r="AN24" i="58"/>
  <c r="AN24" i="60"/>
  <c r="P19" i="26"/>
  <c r="AO24" i="62"/>
  <c r="AO24" i="14"/>
  <c r="AO24" i="46"/>
  <c r="AO24" i="48"/>
  <c r="AO24" i="50"/>
  <c r="AO24" i="52"/>
  <c r="AO24" i="54"/>
  <c r="AO24" i="56"/>
  <c r="AO24" i="58"/>
  <c r="AO24" i="60"/>
  <c r="Q19" i="26"/>
  <c r="AP24" i="62"/>
  <c r="AP24" i="14"/>
  <c r="AP24" i="46"/>
  <c r="AP24" i="48"/>
  <c r="AP24" i="50"/>
  <c r="AP24" i="52"/>
  <c r="AP24" i="54"/>
  <c r="AP24" i="56"/>
  <c r="AP24" i="58"/>
  <c r="AP24" i="60"/>
  <c r="R19" i="26"/>
  <c r="AQ24" i="62"/>
  <c r="AQ24" i="14"/>
  <c r="AQ24" i="46"/>
  <c r="AQ24" i="48"/>
  <c r="AQ24" i="50"/>
  <c r="AQ24" i="52"/>
  <c r="AQ24" i="54"/>
  <c r="AQ24" i="56"/>
  <c r="AQ24" i="58"/>
  <c r="AQ24" i="60"/>
  <c r="S19" i="26"/>
  <c r="AR24" i="62"/>
  <c r="AR24" i="14"/>
  <c r="AR24" i="46"/>
  <c r="AR24" i="48"/>
  <c r="AR24" i="50"/>
  <c r="AR24" i="52"/>
  <c r="AR24" i="54"/>
  <c r="AR24" i="56"/>
  <c r="AR24" i="58"/>
  <c r="AR24" i="60"/>
  <c r="T19" i="26"/>
  <c r="AM25" i="62"/>
  <c r="AM25" i="14"/>
  <c r="AM25" i="46"/>
  <c r="AM25" i="48"/>
  <c r="AM25" i="50"/>
  <c r="AM25" i="52"/>
  <c r="AM25" i="54"/>
  <c r="AM25" i="56"/>
  <c r="AM25" i="58"/>
  <c r="AM25" i="60"/>
  <c r="O20" i="26"/>
  <c r="AN25" i="62"/>
  <c r="AN25" i="14"/>
  <c r="AN25" i="46"/>
  <c r="AN25" i="48"/>
  <c r="AN25" i="50"/>
  <c r="AN25" i="52"/>
  <c r="AN25" i="54"/>
  <c r="AN25" i="56"/>
  <c r="AN25" i="58"/>
  <c r="AN25" i="60"/>
  <c r="P20" i="26"/>
  <c r="AO25" i="62"/>
  <c r="AO25" i="14"/>
  <c r="AO25" i="46"/>
  <c r="AO25" i="48"/>
  <c r="AO25" i="50"/>
  <c r="AO25" i="52"/>
  <c r="AO25" i="54"/>
  <c r="AO25" i="56"/>
  <c r="AO25" i="58"/>
  <c r="AO25" i="60"/>
  <c r="Q20" i="26"/>
  <c r="AP25" i="62"/>
  <c r="AP25" i="14"/>
  <c r="AP25" i="46"/>
  <c r="AP25" i="48"/>
  <c r="AP25" i="50"/>
  <c r="AP25" i="52"/>
  <c r="AP25" i="54"/>
  <c r="AP25" i="56"/>
  <c r="AP25" i="58"/>
  <c r="AP25" i="60"/>
  <c r="R20" i="26"/>
  <c r="AQ25" i="62"/>
  <c r="AQ25" i="14"/>
  <c r="AQ25" i="46"/>
  <c r="AQ25" i="48"/>
  <c r="AQ25" i="50"/>
  <c r="AQ25" i="52"/>
  <c r="AQ25" i="54"/>
  <c r="AQ25" i="56"/>
  <c r="AQ25" i="58"/>
  <c r="AQ25" i="60"/>
  <c r="S20" i="26"/>
  <c r="AR25" i="62"/>
  <c r="AR25" i="14"/>
  <c r="AR25" i="46"/>
  <c r="AR25" i="48"/>
  <c r="AR25" i="50"/>
  <c r="AR25" i="52"/>
  <c r="AR25" i="54"/>
  <c r="AR25" i="56"/>
  <c r="AR25" i="58"/>
  <c r="AR25" i="60"/>
  <c r="T20" i="26"/>
  <c r="AM26" i="62"/>
  <c r="AM26" i="14"/>
  <c r="AM26" i="46"/>
  <c r="AM26" i="48"/>
  <c r="AM26" i="50"/>
  <c r="AM26" i="52"/>
  <c r="AM26" i="54"/>
  <c r="AM26" i="56"/>
  <c r="AM26" i="58"/>
  <c r="AM26" i="60"/>
  <c r="O21" i="26"/>
  <c r="AN26" i="62"/>
  <c r="AN26" i="14"/>
  <c r="AN26" i="46"/>
  <c r="AN26" i="48"/>
  <c r="AN26" i="50"/>
  <c r="AN26" i="52"/>
  <c r="AN26" i="54"/>
  <c r="AN26" i="56"/>
  <c r="AN26" i="58"/>
  <c r="AN26" i="60"/>
  <c r="P21" i="26"/>
  <c r="AO26" i="62"/>
  <c r="AO26" i="14"/>
  <c r="AO26" i="46"/>
  <c r="AO26" i="48"/>
  <c r="AO26" i="50"/>
  <c r="AO26" i="52"/>
  <c r="AO26" i="54"/>
  <c r="AO26" i="56"/>
  <c r="AO26" i="58"/>
  <c r="AO26" i="60"/>
  <c r="Q21" i="26"/>
  <c r="AP26" i="62"/>
  <c r="AP26" i="14"/>
  <c r="AP26" i="46"/>
  <c r="AP26" i="48"/>
  <c r="AP26" i="50"/>
  <c r="AP26" i="52"/>
  <c r="AP26" i="54"/>
  <c r="AP26" i="56"/>
  <c r="AP26" i="58"/>
  <c r="AP26" i="60"/>
  <c r="R21" i="26"/>
  <c r="AQ26" i="62"/>
  <c r="AQ26" i="14"/>
  <c r="AQ26" i="46"/>
  <c r="AQ26" i="48"/>
  <c r="AQ26" i="50"/>
  <c r="AQ26" i="52"/>
  <c r="AQ26" i="54"/>
  <c r="AQ26" i="56"/>
  <c r="AQ26" i="58"/>
  <c r="AQ26" i="60"/>
  <c r="S21" i="26"/>
  <c r="AR26" i="62"/>
  <c r="AR26" i="14"/>
  <c r="AR26" i="46"/>
  <c r="AR26" i="48"/>
  <c r="AR26" i="50"/>
  <c r="AR26" i="52"/>
  <c r="AR26" i="54"/>
  <c r="AR26" i="56"/>
  <c r="AR26" i="58"/>
  <c r="AR26" i="60"/>
  <c r="T21" i="26"/>
  <c r="AM27" i="62"/>
  <c r="AM27" i="14"/>
  <c r="AM27" i="46"/>
  <c r="AM27" i="48"/>
  <c r="AM27" i="50"/>
  <c r="AM27" i="52"/>
  <c r="AM27" i="54"/>
  <c r="AM27" i="56"/>
  <c r="AM27" i="58"/>
  <c r="AM27" i="60"/>
  <c r="O22" i="26"/>
  <c r="AN27" i="62"/>
  <c r="AN27" i="14"/>
  <c r="AN27" i="46"/>
  <c r="AN27" i="48"/>
  <c r="AN27" i="50"/>
  <c r="AN27" i="52"/>
  <c r="AN27" i="54"/>
  <c r="AN27" i="56"/>
  <c r="AN27" i="58"/>
  <c r="AN27" i="60"/>
  <c r="P22" i="26"/>
  <c r="AO27" i="62"/>
  <c r="AO27" i="14"/>
  <c r="AO27" i="46"/>
  <c r="AO27" i="48"/>
  <c r="AO27" i="50"/>
  <c r="AO27" i="52"/>
  <c r="AO27" i="54"/>
  <c r="AO27" i="56"/>
  <c r="AO27" i="58"/>
  <c r="AO27" i="60"/>
  <c r="Q22" i="26"/>
  <c r="AP27" i="62"/>
  <c r="AP27" i="14"/>
  <c r="AP27" i="46"/>
  <c r="AP27" i="48"/>
  <c r="AP27" i="50"/>
  <c r="AP27" i="52"/>
  <c r="AP27" i="54"/>
  <c r="AP27" i="56"/>
  <c r="AP27" i="58"/>
  <c r="AP27" i="60"/>
  <c r="R22" i="26"/>
  <c r="AQ27" i="62"/>
  <c r="AQ27" i="14"/>
  <c r="AQ27" i="46"/>
  <c r="AQ27" i="48"/>
  <c r="AQ27" i="50"/>
  <c r="AQ27" i="52"/>
  <c r="AQ27" i="54"/>
  <c r="AQ27" i="56"/>
  <c r="AQ27" i="58"/>
  <c r="AQ27" i="60"/>
  <c r="S22" i="26"/>
  <c r="AR27" i="62"/>
  <c r="AR27" i="14"/>
  <c r="AR27" i="46"/>
  <c r="AR27" i="48"/>
  <c r="AR27" i="50"/>
  <c r="AR27" i="52"/>
  <c r="AR27" i="54"/>
  <c r="AR27" i="56"/>
  <c r="AR27" i="58"/>
  <c r="AR27" i="60"/>
  <c r="T22" i="26"/>
  <c r="AM28" i="62"/>
  <c r="AM28" i="14"/>
  <c r="AM28" i="46"/>
  <c r="AM28" i="48"/>
  <c r="AM28" i="50"/>
  <c r="AM28" i="52"/>
  <c r="AM28" i="54"/>
  <c r="AM28" i="56"/>
  <c r="AM28" i="58"/>
  <c r="AM28" i="60"/>
  <c r="O23" i="26"/>
  <c r="AN28" i="62"/>
  <c r="AN28" i="14"/>
  <c r="AN28" i="46"/>
  <c r="AN28" i="48"/>
  <c r="AN28" i="50"/>
  <c r="AN28" i="52"/>
  <c r="AN28" i="54"/>
  <c r="AN28" i="56"/>
  <c r="AN28" i="58"/>
  <c r="AN28" i="60"/>
  <c r="P23" i="26"/>
  <c r="AO28" i="62"/>
  <c r="AO28" i="14"/>
  <c r="AO28" i="46"/>
  <c r="AO28" i="48"/>
  <c r="AO28" i="50"/>
  <c r="AO28" i="52"/>
  <c r="AO28" i="54"/>
  <c r="AO28" i="56"/>
  <c r="AO28" i="58"/>
  <c r="AO28" i="60"/>
  <c r="Q23" i="26"/>
  <c r="AP28" i="62"/>
  <c r="AP28" i="14"/>
  <c r="AP28" i="46"/>
  <c r="AP28" i="48"/>
  <c r="AP28" i="50"/>
  <c r="AP28" i="52"/>
  <c r="AP28" i="54"/>
  <c r="AP28" i="56"/>
  <c r="AP28" i="58"/>
  <c r="AP28" i="60"/>
  <c r="R23" i="26"/>
  <c r="AQ28" i="62"/>
  <c r="AQ28" i="14"/>
  <c r="AQ28" i="46"/>
  <c r="AQ28" i="48"/>
  <c r="AQ28" i="50"/>
  <c r="AQ28" i="52"/>
  <c r="AQ28" i="54"/>
  <c r="AQ28" i="56"/>
  <c r="AQ28" i="58"/>
  <c r="AQ28" i="60"/>
  <c r="S23" i="26"/>
  <c r="AR28" i="62"/>
  <c r="AR28" i="14"/>
  <c r="AR28" i="46"/>
  <c r="AR28" i="48"/>
  <c r="AR28" i="50"/>
  <c r="AR28" i="52"/>
  <c r="AR28" i="54"/>
  <c r="AR28" i="56"/>
  <c r="AR28" i="58"/>
  <c r="AR28" i="60"/>
  <c r="T23" i="26"/>
  <c r="AM29" i="62"/>
  <c r="AM29" i="14"/>
  <c r="AM29" i="46"/>
  <c r="AM29" i="48"/>
  <c r="AM29" i="50"/>
  <c r="AM29" i="52"/>
  <c r="AM29" i="54"/>
  <c r="AM29" i="56"/>
  <c r="AM29" i="58"/>
  <c r="AM29" i="60"/>
  <c r="O24" i="26"/>
  <c r="AN29" i="62"/>
  <c r="AN29" i="14"/>
  <c r="AN29" i="46"/>
  <c r="AN29" i="48"/>
  <c r="AN29" i="50"/>
  <c r="AN29" i="52"/>
  <c r="AN29" i="54"/>
  <c r="AN29" i="56"/>
  <c r="AN29" i="58"/>
  <c r="AN29" i="60"/>
  <c r="P24" i="26"/>
  <c r="AO29" i="62"/>
  <c r="AO29" i="14"/>
  <c r="AO29" i="46"/>
  <c r="AO29" i="48"/>
  <c r="AO29" i="50"/>
  <c r="AO29" i="52"/>
  <c r="AO29" i="54"/>
  <c r="AO29" i="56"/>
  <c r="AO29" i="58"/>
  <c r="AO29" i="60"/>
  <c r="Q24" i="26"/>
  <c r="AP29" i="62"/>
  <c r="AP29" i="14"/>
  <c r="AP29" i="46"/>
  <c r="AP29" i="48"/>
  <c r="AP29" i="50"/>
  <c r="AP29" i="52"/>
  <c r="AP29" i="54"/>
  <c r="AP29" i="56"/>
  <c r="AP29" i="58"/>
  <c r="AP29" i="60"/>
  <c r="R24" i="26"/>
  <c r="AQ29" i="62"/>
  <c r="AQ29" i="14"/>
  <c r="AQ29" i="46"/>
  <c r="AQ29" i="48"/>
  <c r="AQ29" i="50"/>
  <c r="AQ29" i="52"/>
  <c r="AQ29" i="54"/>
  <c r="AQ29" i="56"/>
  <c r="AQ29" i="58"/>
  <c r="AQ29" i="60"/>
  <c r="S24" i="26"/>
  <c r="AR29" i="62"/>
  <c r="AR29" i="14"/>
  <c r="AR29" i="46"/>
  <c r="AR29" i="48"/>
  <c r="AR29" i="50"/>
  <c r="AR29" i="52"/>
  <c r="AR29" i="54"/>
  <c r="AR29" i="56"/>
  <c r="AR29" i="58"/>
  <c r="AR29" i="60"/>
  <c r="T24" i="26"/>
  <c r="AM30" i="62"/>
  <c r="AM30" i="14"/>
  <c r="AM30" i="46"/>
  <c r="AM30" i="48"/>
  <c r="AM30" i="50"/>
  <c r="AM30" i="52"/>
  <c r="AM30" i="54"/>
  <c r="AM30" i="56"/>
  <c r="AM30" i="58"/>
  <c r="AM30" i="60"/>
  <c r="O25" i="26"/>
  <c r="AN30" i="62"/>
  <c r="AN30" i="14"/>
  <c r="AN30" i="46"/>
  <c r="AN30" i="48"/>
  <c r="AN30" i="50"/>
  <c r="AN30" i="52"/>
  <c r="AN30" i="54"/>
  <c r="AN30" i="56"/>
  <c r="AN30" i="58"/>
  <c r="AN30" i="60"/>
  <c r="P25" i="26"/>
  <c r="AO30" i="62"/>
  <c r="AO30" i="14"/>
  <c r="AO30" i="46"/>
  <c r="AO30" i="48"/>
  <c r="AO30" i="50"/>
  <c r="AO30" i="52"/>
  <c r="AO30" i="54"/>
  <c r="AO30" i="56"/>
  <c r="AO30" i="58"/>
  <c r="AO30" i="60"/>
  <c r="Q25" i="26"/>
  <c r="AP30" i="62"/>
  <c r="AP30" i="14"/>
  <c r="AP30" i="46"/>
  <c r="AP30" i="48"/>
  <c r="AP30" i="50"/>
  <c r="AP30" i="52"/>
  <c r="AP30" i="54"/>
  <c r="AP30" i="56"/>
  <c r="AP30" i="58"/>
  <c r="AP30" i="60"/>
  <c r="R25" i="26"/>
  <c r="AQ30" i="62"/>
  <c r="AQ30" i="14"/>
  <c r="AQ30" i="46"/>
  <c r="AQ30" i="48"/>
  <c r="AQ30" i="50"/>
  <c r="AQ30" i="52"/>
  <c r="AQ30" i="54"/>
  <c r="AQ30" i="56"/>
  <c r="AQ30" i="58"/>
  <c r="AQ30" i="60"/>
  <c r="S25" i="26"/>
  <c r="AR30" i="62"/>
  <c r="AR30" i="14"/>
  <c r="AR30" i="46"/>
  <c r="AR30" i="48"/>
  <c r="AR30" i="50"/>
  <c r="AR30" i="52"/>
  <c r="AR30" i="54"/>
  <c r="AR30" i="56"/>
  <c r="AR30" i="58"/>
  <c r="AR30" i="60"/>
  <c r="T25" i="26"/>
  <c r="AM31" i="62"/>
  <c r="AM31" i="14"/>
  <c r="AM31" i="46"/>
  <c r="AM31" i="48"/>
  <c r="AM31" i="50"/>
  <c r="AM31" i="52"/>
  <c r="AM31" i="54"/>
  <c r="AM31" i="56"/>
  <c r="AM31" i="58"/>
  <c r="AM31" i="60"/>
  <c r="O26" i="26"/>
  <c r="AN31" i="62"/>
  <c r="AN31" i="14"/>
  <c r="AN31" i="46"/>
  <c r="AN31" i="48"/>
  <c r="AN31" i="50"/>
  <c r="AN31" i="52"/>
  <c r="AN31" i="54"/>
  <c r="AN31" i="56"/>
  <c r="AN31" i="58"/>
  <c r="AN31" i="60"/>
  <c r="P26" i="26"/>
  <c r="AO31" i="62"/>
  <c r="AO31" i="14"/>
  <c r="AO31" i="46"/>
  <c r="AO31" i="48"/>
  <c r="AO31" i="50"/>
  <c r="AO31" i="52"/>
  <c r="AO31" i="54"/>
  <c r="AO31" i="56"/>
  <c r="AO31" i="58"/>
  <c r="AO31" i="60"/>
  <c r="Q26" i="26"/>
  <c r="AP31" i="62"/>
  <c r="AP31" i="14"/>
  <c r="AP31" i="46"/>
  <c r="AP31" i="48"/>
  <c r="AP31" i="50"/>
  <c r="AP31" i="52"/>
  <c r="AP31" i="54"/>
  <c r="AP31" i="56"/>
  <c r="AP31" i="58"/>
  <c r="AP31" i="60"/>
  <c r="R26" i="26"/>
  <c r="AQ31" i="62"/>
  <c r="AQ31" i="14"/>
  <c r="AQ31" i="46"/>
  <c r="AQ31" i="48"/>
  <c r="AQ31" i="50"/>
  <c r="AQ31" i="52"/>
  <c r="AQ31" i="54"/>
  <c r="AQ31" i="56"/>
  <c r="AQ31" i="58"/>
  <c r="AQ31" i="60"/>
  <c r="S26" i="26"/>
  <c r="AR31" i="62"/>
  <c r="AR31" i="14"/>
  <c r="AR31" i="46"/>
  <c r="AR31" i="48"/>
  <c r="AR31" i="50"/>
  <c r="AR31" i="52"/>
  <c r="AR31" i="54"/>
  <c r="AR31" i="56"/>
  <c r="AR31" i="58"/>
  <c r="AR31" i="60"/>
  <c r="T26" i="26"/>
  <c r="AM32" i="62"/>
  <c r="AM32" i="14"/>
  <c r="AM32" i="46"/>
  <c r="AM32" i="48"/>
  <c r="AM32" i="50"/>
  <c r="AM32" i="52"/>
  <c r="AM32" i="54"/>
  <c r="AM32" i="56"/>
  <c r="AM32" i="58"/>
  <c r="AM32" i="60"/>
  <c r="O27" i="26"/>
  <c r="AN32" i="62"/>
  <c r="AN32" i="14"/>
  <c r="AN32" i="46"/>
  <c r="AN32" i="48"/>
  <c r="AN32" i="50"/>
  <c r="AN32" i="52"/>
  <c r="AN32" i="54"/>
  <c r="AN32" i="56"/>
  <c r="AN32" i="58"/>
  <c r="AN32" i="60"/>
  <c r="P27" i="26"/>
  <c r="AO32" i="62"/>
  <c r="AO32" i="14"/>
  <c r="AO32" i="46"/>
  <c r="AO32" i="48"/>
  <c r="AO32" i="50"/>
  <c r="AO32" i="52"/>
  <c r="AO32" i="54"/>
  <c r="AO32" i="56"/>
  <c r="AO32" i="58"/>
  <c r="AO32" i="60"/>
  <c r="Q27" i="26"/>
  <c r="AP32" i="62"/>
  <c r="AP32" i="14"/>
  <c r="AP32" i="46"/>
  <c r="AP32" i="48"/>
  <c r="AP32" i="50"/>
  <c r="AP32" i="52"/>
  <c r="AP32" i="54"/>
  <c r="AP32" i="56"/>
  <c r="AP32" i="58"/>
  <c r="AP32" i="60"/>
  <c r="R27" i="26"/>
  <c r="AQ32" i="62"/>
  <c r="AQ32" i="14"/>
  <c r="AQ32" i="46"/>
  <c r="AQ32" i="48"/>
  <c r="AQ32" i="50"/>
  <c r="AQ32" i="52"/>
  <c r="AQ32" i="54"/>
  <c r="AQ32" i="56"/>
  <c r="AQ32" i="58"/>
  <c r="AQ32" i="60"/>
  <c r="S27" i="26"/>
  <c r="AR32" i="62"/>
  <c r="AR32" i="14"/>
  <c r="AR32" i="46"/>
  <c r="AR32" i="48"/>
  <c r="AR32" i="50"/>
  <c r="AR32" i="52"/>
  <c r="AR32" i="54"/>
  <c r="AR32" i="56"/>
  <c r="AR32" i="58"/>
  <c r="AR32" i="60"/>
  <c r="T27" i="26"/>
  <c r="AM33" i="62"/>
  <c r="AM33" i="14"/>
  <c r="AM33" i="46"/>
  <c r="AM33" i="48"/>
  <c r="AM33" i="50"/>
  <c r="AM33" i="52"/>
  <c r="AM33" i="54"/>
  <c r="AM33" i="56"/>
  <c r="AM33" i="58"/>
  <c r="AM33" i="60"/>
  <c r="O28" i="26"/>
  <c r="AN33" i="62"/>
  <c r="AN33" i="14"/>
  <c r="AN33" i="46"/>
  <c r="AN33" i="48"/>
  <c r="AN33" i="50"/>
  <c r="AN33" i="52"/>
  <c r="AN33" i="54"/>
  <c r="AN33" i="56"/>
  <c r="AN33" i="58"/>
  <c r="AN33" i="60"/>
  <c r="P28" i="26"/>
  <c r="AO33" i="62"/>
  <c r="AO33" i="14"/>
  <c r="AO33" i="46"/>
  <c r="AO33" i="48"/>
  <c r="AO33" i="50"/>
  <c r="AO33" i="52"/>
  <c r="AO33" i="54"/>
  <c r="AO33" i="56"/>
  <c r="AO33" i="58"/>
  <c r="AO33" i="60"/>
  <c r="Q28" i="26"/>
  <c r="AP33" i="62"/>
  <c r="AP33" i="14"/>
  <c r="AP33" i="46"/>
  <c r="AP33" i="48"/>
  <c r="AP33" i="50"/>
  <c r="AP33" i="52"/>
  <c r="AP33" i="54"/>
  <c r="AP33" i="56"/>
  <c r="AP33" i="58"/>
  <c r="AP33" i="60"/>
  <c r="R28" i="26"/>
  <c r="AQ33" i="62"/>
  <c r="AQ33" i="14"/>
  <c r="AQ33" i="46"/>
  <c r="AQ33" i="48"/>
  <c r="AQ33" i="50"/>
  <c r="AQ33" i="52"/>
  <c r="AQ33" i="54"/>
  <c r="AQ33" i="56"/>
  <c r="AQ33" i="58"/>
  <c r="AQ33" i="60"/>
  <c r="S28" i="26"/>
  <c r="AR33" i="62"/>
  <c r="AR33" i="14"/>
  <c r="AR33" i="46"/>
  <c r="AR33" i="48"/>
  <c r="AR33" i="50"/>
  <c r="AR33" i="52"/>
  <c r="AR33" i="54"/>
  <c r="AR33" i="56"/>
  <c r="AR33" i="58"/>
  <c r="AR33" i="60"/>
  <c r="T28" i="26"/>
  <c r="AM34" i="62"/>
  <c r="AM34" i="14"/>
  <c r="AM34" i="46"/>
  <c r="AM34" i="48"/>
  <c r="AM34" i="50"/>
  <c r="AM34" i="52"/>
  <c r="AM34" i="54"/>
  <c r="AM34" i="56"/>
  <c r="AM34" i="58"/>
  <c r="AM34" i="60"/>
  <c r="O29" i="26"/>
  <c r="AN34" i="62"/>
  <c r="AN34" i="14"/>
  <c r="AN34" i="46"/>
  <c r="AN34" i="48"/>
  <c r="AN34" i="50"/>
  <c r="AN34" i="52"/>
  <c r="AN34" i="54"/>
  <c r="AN34" i="56"/>
  <c r="AN34" i="58"/>
  <c r="AN34" i="60"/>
  <c r="P29" i="26"/>
  <c r="AO34" i="62"/>
  <c r="AO34" i="14"/>
  <c r="AO34" i="46"/>
  <c r="AO34" i="48"/>
  <c r="AO34" i="50"/>
  <c r="AO34" i="52"/>
  <c r="AO34" i="54"/>
  <c r="AO34" i="56"/>
  <c r="AO34" i="58"/>
  <c r="AO34" i="60"/>
  <c r="Q29" i="26"/>
  <c r="AP34" i="62"/>
  <c r="AP34" i="14"/>
  <c r="AP34" i="46"/>
  <c r="AP34" i="48"/>
  <c r="AP34" i="50"/>
  <c r="AP34" i="52"/>
  <c r="AP34" i="54"/>
  <c r="AP34" i="56"/>
  <c r="AP34" i="58"/>
  <c r="AP34" i="60"/>
  <c r="R29" i="26"/>
  <c r="AQ34" i="62"/>
  <c r="AQ34" i="14"/>
  <c r="AQ34" i="46"/>
  <c r="AQ34" i="48"/>
  <c r="AQ34" i="50"/>
  <c r="AQ34" i="52"/>
  <c r="AQ34" i="54"/>
  <c r="AQ34" i="56"/>
  <c r="AQ34" i="58"/>
  <c r="AQ34" i="60"/>
  <c r="S29" i="26"/>
  <c r="AR34" i="62"/>
  <c r="AR34" i="14"/>
  <c r="AR34" i="46"/>
  <c r="AR34" i="48"/>
  <c r="AR34" i="50"/>
  <c r="AR34" i="52"/>
  <c r="AR34" i="54"/>
  <c r="AR34" i="56"/>
  <c r="AR34" i="58"/>
  <c r="AR34" i="60"/>
  <c r="T29" i="26"/>
  <c r="AM35" i="62"/>
  <c r="AM35" i="14"/>
  <c r="AM35" i="46"/>
  <c r="AM35" i="48"/>
  <c r="AM35" i="50"/>
  <c r="AM35" i="52"/>
  <c r="AM35" i="54"/>
  <c r="AM35" i="56"/>
  <c r="AM35" i="58"/>
  <c r="AM35" i="60"/>
  <c r="O30" i="26"/>
  <c r="AN35" i="62"/>
  <c r="AN35" i="14"/>
  <c r="AN35" i="46"/>
  <c r="AN35" i="48"/>
  <c r="AN35" i="50"/>
  <c r="AN35" i="52"/>
  <c r="AN35" i="54"/>
  <c r="AN35" i="56"/>
  <c r="AN35" i="58"/>
  <c r="AN35" i="60"/>
  <c r="P30" i="26"/>
  <c r="AO35" i="62"/>
  <c r="AO35" i="14"/>
  <c r="AO35" i="46"/>
  <c r="AO35" i="48"/>
  <c r="AO35" i="50"/>
  <c r="AO35" i="52"/>
  <c r="AO35" i="54"/>
  <c r="AO35" i="56"/>
  <c r="AO35" i="58"/>
  <c r="AO35" i="60"/>
  <c r="Q30" i="26"/>
  <c r="AP35" i="62"/>
  <c r="AP35" i="14"/>
  <c r="AP35" i="46"/>
  <c r="AP35" i="48"/>
  <c r="AP35" i="50"/>
  <c r="AP35" i="52"/>
  <c r="AP35" i="54"/>
  <c r="AP35" i="56"/>
  <c r="AP35" i="58"/>
  <c r="AP35" i="60"/>
  <c r="R30" i="26"/>
  <c r="AQ35" i="62"/>
  <c r="AQ35" i="14"/>
  <c r="AQ35" i="46"/>
  <c r="AQ35" i="48"/>
  <c r="AQ35" i="50"/>
  <c r="AQ35" i="52"/>
  <c r="AQ35" i="54"/>
  <c r="AQ35" i="56"/>
  <c r="AQ35" i="58"/>
  <c r="AQ35" i="60"/>
  <c r="S30" i="26"/>
  <c r="AR35" i="62"/>
  <c r="AR35" i="14"/>
  <c r="AR35" i="46"/>
  <c r="AR35" i="48"/>
  <c r="AR35" i="50"/>
  <c r="AR35" i="52"/>
  <c r="AR35" i="54"/>
  <c r="AR35" i="56"/>
  <c r="AR35" i="58"/>
  <c r="AR35" i="60"/>
  <c r="T30" i="26"/>
  <c r="AN36" i="62"/>
  <c r="AN36" i="14"/>
  <c r="AN36" i="46"/>
  <c r="AN36" i="48"/>
  <c r="AN36" i="50"/>
  <c r="AN36" i="52"/>
  <c r="AN36" i="54"/>
  <c r="AN36" i="56"/>
  <c r="AN36" i="58"/>
  <c r="AN36" i="60"/>
  <c r="P31" i="26"/>
  <c r="AO36" i="62"/>
  <c r="AO36" i="14"/>
  <c r="AO36" i="46"/>
  <c r="AO36" i="48"/>
  <c r="AO36" i="50"/>
  <c r="AO36" i="52"/>
  <c r="AO36" i="54"/>
  <c r="AO36" i="56"/>
  <c r="AO36" i="58"/>
  <c r="AO36" i="60"/>
  <c r="Q31" i="26"/>
  <c r="AP36" i="62"/>
  <c r="AP36" i="14"/>
  <c r="AP36" i="46"/>
  <c r="AP36" i="48"/>
  <c r="AP36" i="50"/>
  <c r="AP36" i="52"/>
  <c r="AP36" i="54"/>
  <c r="AP36" i="56"/>
  <c r="AP36" i="58"/>
  <c r="AP36" i="60"/>
  <c r="R31" i="26"/>
  <c r="AQ36" i="62"/>
  <c r="AQ36" i="14"/>
  <c r="AQ36" i="46"/>
  <c r="AQ36" i="48"/>
  <c r="AQ36" i="50"/>
  <c r="AQ36" i="52"/>
  <c r="AQ36" i="54"/>
  <c r="AQ36" i="56"/>
  <c r="AQ36" i="58"/>
  <c r="AQ36" i="60"/>
  <c r="S31" i="26"/>
  <c r="AR36" i="62"/>
  <c r="AR36" i="14"/>
  <c r="AR36" i="46"/>
  <c r="AR36" i="48"/>
  <c r="AR36" i="50"/>
  <c r="AR36" i="52"/>
  <c r="AR36" i="54"/>
  <c r="AR36" i="56"/>
  <c r="AR36" i="58"/>
  <c r="AR36" i="60"/>
  <c r="T31" i="26"/>
  <c r="AN11" i="62"/>
  <c r="AN11" i="14"/>
  <c r="AN11" i="46"/>
  <c r="AN11" i="48"/>
  <c r="AN11" i="50"/>
  <c r="AN11" i="52"/>
  <c r="AN11" i="54"/>
  <c r="AN11" i="56"/>
  <c r="AN11" i="58"/>
  <c r="AN11" i="60"/>
  <c r="P6" i="26"/>
  <c r="AO11" i="62"/>
  <c r="AO11" i="14"/>
  <c r="AO11" i="46"/>
  <c r="AO11" i="48"/>
  <c r="AO11" i="50"/>
  <c r="AO11" i="52"/>
  <c r="AO11" i="54"/>
  <c r="AO11" i="56"/>
  <c r="AO11" i="58"/>
  <c r="AO11" i="60"/>
  <c r="Q6" i="26"/>
  <c r="AP11" i="62"/>
  <c r="AP11" i="14"/>
  <c r="AP11" i="46"/>
  <c r="AP11" i="48"/>
  <c r="AP11" i="50"/>
  <c r="AP11" i="52"/>
  <c r="AP11" i="54"/>
  <c r="AP11" i="56"/>
  <c r="AP11" i="58"/>
  <c r="AP11" i="60"/>
  <c r="R6" i="26"/>
  <c r="AQ11" i="62"/>
  <c r="AQ11" i="14"/>
  <c r="AQ11" i="46"/>
  <c r="AQ11" i="48"/>
  <c r="AQ11" i="50"/>
  <c r="AQ11" i="52"/>
  <c r="AQ11" i="54"/>
  <c r="AQ11" i="56"/>
  <c r="AQ11" i="58"/>
  <c r="AQ11" i="60"/>
  <c r="S6" i="26"/>
  <c r="AR11" i="62"/>
  <c r="AR11" i="14"/>
  <c r="AR11" i="46"/>
  <c r="AR11" i="48"/>
  <c r="AR11" i="50"/>
  <c r="AR11" i="52"/>
  <c r="AR11" i="54"/>
  <c r="AR11" i="56"/>
  <c r="AR11" i="58"/>
  <c r="AR11" i="60"/>
  <c r="T6" i="26"/>
  <c r="AM11" i="62"/>
  <c r="AM11" i="14"/>
  <c r="AM11" i="46"/>
  <c r="AM11" i="48"/>
  <c r="AM11" i="50"/>
  <c r="AM11" i="52"/>
  <c r="AM11" i="54"/>
  <c r="AM11" i="56"/>
  <c r="AM11" i="58"/>
  <c r="AM11" i="60"/>
  <c r="O6" i="26"/>
  <c r="AM96" i="14"/>
  <c r="C27" i="26"/>
  <c r="AM96" i="46"/>
  <c r="D27" i="26"/>
  <c r="AM96" i="48"/>
  <c r="E27" i="26"/>
  <c r="AM96" i="50"/>
  <c r="F27" i="26"/>
  <c r="AM96" i="52"/>
  <c r="G27" i="26"/>
  <c r="AM96" i="54"/>
  <c r="H27" i="26"/>
  <c r="AM96" i="56"/>
  <c r="I27" i="26"/>
  <c r="AM96" i="58"/>
  <c r="J27" i="26"/>
  <c r="AM96" i="60"/>
  <c r="K27" i="26"/>
  <c r="AM96" i="62"/>
  <c r="L27" i="26"/>
  <c r="AM97" i="14"/>
  <c r="C28" i="26"/>
  <c r="AM97" i="46"/>
  <c r="D28" i="26"/>
  <c r="AM97" i="48"/>
  <c r="E28" i="26"/>
  <c r="AM97" i="50"/>
  <c r="F28" i="26"/>
  <c r="AM97" i="52"/>
  <c r="G28" i="26"/>
  <c r="AM97" i="54"/>
  <c r="H28" i="26"/>
  <c r="AM97" i="56"/>
  <c r="I28" i="26"/>
  <c r="AM97" i="58"/>
  <c r="J28" i="26"/>
  <c r="AM97" i="60"/>
  <c r="K28" i="26"/>
  <c r="AM97" i="62"/>
  <c r="L28" i="26"/>
  <c r="D38"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AD38" i="14"/>
  <c r="AE38" i="14"/>
  <c r="AF38" i="14"/>
  <c r="AG38" i="14"/>
  <c r="AH38" i="14"/>
  <c r="AI38" i="14"/>
  <c r="AJ38" i="14"/>
  <c r="AK38" i="14"/>
  <c r="AL38" i="14"/>
  <c r="AM38" i="14"/>
  <c r="C7" i="26"/>
  <c r="D38" i="46"/>
  <c r="E38" i="46"/>
  <c r="F38" i="46"/>
  <c r="G38" i="46"/>
  <c r="H38" i="46"/>
  <c r="I38" i="46"/>
  <c r="J38" i="46"/>
  <c r="K38" i="46"/>
  <c r="L38" i="46"/>
  <c r="M38" i="46"/>
  <c r="N38" i="46"/>
  <c r="O38" i="46"/>
  <c r="P38" i="46"/>
  <c r="Q38" i="46"/>
  <c r="R38" i="46"/>
  <c r="S38" i="46"/>
  <c r="T38" i="46"/>
  <c r="U38" i="46"/>
  <c r="V38" i="46"/>
  <c r="W38" i="46"/>
  <c r="X38" i="46"/>
  <c r="Y38" i="46"/>
  <c r="Z38" i="46"/>
  <c r="AA38" i="46"/>
  <c r="AB38" i="46"/>
  <c r="AC38" i="46"/>
  <c r="AD38" i="46"/>
  <c r="AE38" i="46"/>
  <c r="AF38" i="46"/>
  <c r="AG38" i="46"/>
  <c r="AH38" i="46"/>
  <c r="AI38" i="46"/>
  <c r="AJ38" i="46"/>
  <c r="AK38" i="46"/>
  <c r="AL38" i="46"/>
  <c r="AM38" i="46"/>
  <c r="D7" i="26"/>
  <c r="D38" i="48"/>
  <c r="E38" i="48"/>
  <c r="F38" i="48"/>
  <c r="G38" i="48"/>
  <c r="H38" i="48"/>
  <c r="I38" i="48"/>
  <c r="J38" i="48"/>
  <c r="K38" i="48"/>
  <c r="L38" i="48"/>
  <c r="M38" i="48"/>
  <c r="N38" i="48"/>
  <c r="O38" i="48"/>
  <c r="P38" i="48"/>
  <c r="Q38" i="48"/>
  <c r="R38" i="48"/>
  <c r="S38" i="48"/>
  <c r="T38" i="48"/>
  <c r="U38" i="48"/>
  <c r="V38" i="48"/>
  <c r="W38" i="48"/>
  <c r="X38" i="48"/>
  <c r="Y38" i="48"/>
  <c r="Z38" i="48"/>
  <c r="AA38" i="48"/>
  <c r="AB38" i="48"/>
  <c r="AC38" i="48"/>
  <c r="AD38" i="48"/>
  <c r="AE38" i="48"/>
  <c r="AF38" i="48"/>
  <c r="AG38" i="48"/>
  <c r="AH38" i="48"/>
  <c r="AI38" i="48"/>
  <c r="AJ38" i="48"/>
  <c r="AK38" i="48"/>
  <c r="AL38" i="48"/>
  <c r="AM38" i="48"/>
  <c r="E7" i="26"/>
  <c r="D38" i="50"/>
  <c r="E38" i="50"/>
  <c r="F38" i="50"/>
  <c r="G38" i="50"/>
  <c r="H38" i="50"/>
  <c r="I38" i="50"/>
  <c r="J38" i="50"/>
  <c r="K38" i="50"/>
  <c r="L38" i="50"/>
  <c r="M38" i="50"/>
  <c r="N38" i="50"/>
  <c r="O38" i="50"/>
  <c r="P38" i="50"/>
  <c r="Q38" i="50"/>
  <c r="R38" i="50"/>
  <c r="S38" i="50"/>
  <c r="T38" i="50"/>
  <c r="U38" i="50"/>
  <c r="V38" i="50"/>
  <c r="W38" i="50"/>
  <c r="X38" i="50"/>
  <c r="Y38" i="50"/>
  <c r="Z38" i="50"/>
  <c r="AA38" i="50"/>
  <c r="AB38" i="50"/>
  <c r="AC38" i="50"/>
  <c r="AD38" i="50"/>
  <c r="AE38" i="50"/>
  <c r="AF38" i="50"/>
  <c r="AG38" i="50"/>
  <c r="AH38" i="50"/>
  <c r="AI38" i="50"/>
  <c r="AJ38" i="50"/>
  <c r="AK38" i="50"/>
  <c r="AL38" i="50"/>
  <c r="AM38" i="50"/>
  <c r="F7" i="26"/>
  <c r="D38" i="52"/>
  <c r="E38" i="52"/>
  <c r="F38" i="52"/>
  <c r="G38" i="52"/>
  <c r="H38" i="52"/>
  <c r="I38" i="52"/>
  <c r="J38" i="52"/>
  <c r="K38" i="52"/>
  <c r="L38" i="52"/>
  <c r="M38" i="52"/>
  <c r="N38" i="52"/>
  <c r="O38" i="52"/>
  <c r="P38" i="52"/>
  <c r="Q38" i="52"/>
  <c r="R38" i="52"/>
  <c r="S38" i="52"/>
  <c r="T38" i="52"/>
  <c r="U38" i="52"/>
  <c r="V38" i="52"/>
  <c r="W38" i="52"/>
  <c r="X38" i="52"/>
  <c r="Y38" i="52"/>
  <c r="Z38" i="52"/>
  <c r="AA38" i="52"/>
  <c r="AB38" i="52"/>
  <c r="AC38" i="52"/>
  <c r="AD38" i="52"/>
  <c r="AE38" i="52"/>
  <c r="AF38" i="52"/>
  <c r="AG38" i="52"/>
  <c r="AH38" i="52"/>
  <c r="AI38" i="52"/>
  <c r="AJ38" i="52"/>
  <c r="AK38" i="52"/>
  <c r="AL38" i="52"/>
  <c r="AM38" i="52"/>
  <c r="G7" i="26"/>
  <c r="E38" i="54"/>
  <c r="D38" i="54"/>
  <c r="F38" i="54"/>
  <c r="G38" i="54"/>
  <c r="H38" i="54"/>
  <c r="I38" i="54"/>
  <c r="J38" i="54"/>
  <c r="K38" i="54"/>
  <c r="L38" i="54"/>
  <c r="M38" i="54"/>
  <c r="N38" i="54"/>
  <c r="O38" i="54"/>
  <c r="P38" i="54"/>
  <c r="Q38" i="54"/>
  <c r="R38" i="54"/>
  <c r="S38" i="54"/>
  <c r="T38" i="54"/>
  <c r="U38" i="54"/>
  <c r="V38" i="54"/>
  <c r="W38" i="54"/>
  <c r="X38" i="54"/>
  <c r="Y38" i="54"/>
  <c r="Z38" i="54"/>
  <c r="AA38" i="54"/>
  <c r="AB38" i="54"/>
  <c r="AC38" i="54"/>
  <c r="AD38" i="54"/>
  <c r="AE38" i="54"/>
  <c r="AF38" i="54"/>
  <c r="AG38" i="54"/>
  <c r="AH38" i="54"/>
  <c r="AI38" i="54"/>
  <c r="AJ38" i="54"/>
  <c r="AK38" i="54"/>
  <c r="AL38" i="54"/>
  <c r="AM38" i="54"/>
  <c r="H7" i="26"/>
  <c r="E38" i="56"/>
  <c r="D38" i="56"/>
  <c r="F38" i="56"/>
  <c r="G38" i="56"/>
  <c r="H38" i="56"/>
  <c r="I38" i="56"/>
  <c r="J38" i="56"/>
  <c r="K38" i="56"/>
  <c r="L38" i="56"/>
  <c r="M38" i="56"/>
  <c r="N38" i="56"/>
  <c r="O38" i="56"/>
  <c r="P38" i="56"/>
  <c r="Q38" i="56"/>
  <c r="R38" i="56"/>
  <c r="S38" i="56"/>
  <c r="T38" i="56"/>
  <c r="U38" i="56"/>
  <c r="V38" i="56"/>
  <c r="W38" i="56"/>
  <c r="X38" i="56"/>
  <c r="Y38" i="56"/>
  <c r="Z38" i="56"/>
  <c r="AA38" i="56"/>
  <c r="AB38" i="56"/>
  <c r="AC38" i="56"/>
  <c r="AD38" i="56"/>
  <c r="AE38" i="56"/>
  <c r="AF38" i="56"/>
  <c r="AG38" i="56"/>
  <c r="AH38" i="56"/>
  <c r="AI38" i="56"/>
  <c r="AJ38" i="56"/>
  <c r="AK38" i="56"/>
  <c r="AL38" i="56"/>
  <c r="AM38" i="56"/>
  <c r="I7" i="26"/>
  <c r="E38" i="58"/>
  <c r="D38" i="58"/>
  <c r="F38" i="58"/>
  <c r="G38" i="58"/>
  <c r="H38" i="58"/>
  <c r="I38" i="58"/>
  <c r="J38" i="58"/>
  <c r="K38" i="58"/>
  <c r="L38" i="58"/>
  <c r="M38" i="58"/>
  <c r="N38" i="58"/>
  <c r="O38" i="58"/>
  <c r="P38" i="58"/>
  <c r="Q38" i="58"/>
  <c r="R38" i="58"/>
  <c r="S38" i="58"/>
  <c r="T38" i="58"/>
  <c r="U38" i="58"/>
  <c r="V38" i="58"/>
  <c r="W38" i="58"/>
  <c r="X38" i="58"/>
  <c r="Y38" i="58"/>
  <c r="Z38" i="58"/>
  <c r="AA38" i="58"/>
  <c r="AB38" i="58"/>
  <c r="AC38" i="58"/>
  <c r="AD38" i="58"/>
  <c r="AE38" i="58"/>
  <c r="AF38" i="58"/>
  <c r="AG38" i="58"/>
  <c r="AH38" i="58"/>
  <c r="AI38" i="58"/>
  <c r="AJ38" i="58"/>
  <c r="AK38" i="58"/>
  <c r="AL38" i="58"/>
  <c r="AM38" i="58"/>
  <c r="J7" i="26"/>
  <c r="E38" i="60"/>
  <c r="D38" i="60"/>
  <c r="F38" i="60"/>
  <c r="G38" i="60"/>
  <c r="H38" i="60"/>
  <c r="I38" i="60"/>
  <c r="J38" i="60"/>
  <c r="K38" i="60"/>
  <c r="L38" i="60"/>
  <c r="M38" i="60"/>
  <c r="N38" i="60"/>
  <c r="O38" i="60"/>
  <c r="P38" i="60"/>
  <c r="Q38" i="60"/>
  <c r="R38" i="60"/>
  <c r="S38" i="60"/>
  <c r="T38" i="60"/>
  <c r="U38" i="60"/>
  <c r="V38" i="60"/>
  <c r="W38" i="60"/>
  <c r="X38" i="60"/>
  <c r="Y38" i="60"/>
  <c r="Z38" i="60"/>
  <c r="AA38" i="60"/>
  <c r="AB38" i="60"/>
  <c r="AC38" i="60"/>
  <c r="AD38" i="60"/>
  <c r="AE38" i="60"/>
  <c r="AF38" i="60"/>
  <c r="AG38" i="60"/>
  <c r="AH38" i="60"/>
  <c r="AI38" i="60"/>
  <c r="AJ38" i="60"/>
  <c r="AK38" i="60"/>
  <c r="AL38" i="60"/>
  <c r="AM38" i="60"/>
  <c r="K7" i="26"/>
  <c r="E38" i="62"/>
  <c r="F38" i="62"/>
  <c r="D38" i="62"/>
  <c r="G38" i="62"/>
  <c r="H38" i="62"/>
  <c r="I38" i="62"/>
  <c r="J38" i="62"/>
  <c r="K38" i="62"/>
  <c r="L38" i="62"/>
  <c r="M38" i="62"/>
  <c r="N38" i="62"/>
  <c r="O38" i="62"/>
  <c r="P38" i="62"/>
  <c r="Q38" i="62"/>
  <c r="R38" i="62"/>
  <c r="S38" i="62"/>
  <c r="T38" i="62"/>
  <c r="U38" i="62"/>
  <c r="V38" i="62"/>
  <c r="W38" i="62"/>
  <c r="X38" i="62"/>
  <c r="Y38" i="62"/>
  <c r="Z38" i="62"/>
  <c r="AA38" i="62"/>
  <c r="AB38" i="62"/>
  <c r="AC38" i="62"/>
  <c r="AD38" i="62"/>
  <c r="AE38" i="62"/>
  <c r="AF38" i="62"/>
  <c r="AG38" i="62"/>
  <c r="AH38" i="62"/>
  <c r="AI38" i="62"/>
  <c r="AJ38" i="62"/>
  <c r="AK38" i="62"/>
  <c r="AL38" i="62"/>
  <c r="AM38" i="62"/>
  <c r="L7" i="26"/>
  <c r="D39" i="14"/>
  <c r="E39" i="14"/>
  <c r="F39" i="14"/>
  <c r="G39" i="14"/>
  <c r="H39" i="14"/>
  <c r="I39" i="14"/>
  <c r="J39" i="14"/>
  <c r="K39" i="14"/>
  <c r="L39" i="14"/>
  <c r="M39" i="14"/>
  <c r="N39" i="14"/>
  <c r="O39" i="14"/>
  <c r="P39" i="14"/>
  <c r="Q39" i="14"/>
  <c r="R39" i="14"/>
  <c r="S39" i="14"/>
  <c r="T39" i="14"/>
  <c r="U39" i="14"/>
  <c r="V39" i="14"/>
  <c r="W39" i="14"/>
  <c r="X39" i="14"/>
  <c r="Y39" i="14"/>
  <c r="Z39" i="14"/>
  <c r="AA39" i="14"/>
  <c r="AB39" i="14"/>
  <c r="AC39" i="14"/>
  <c r="AD39" i="14"/>
  <c r="AE39" i="14"/>
  <c r="AF39" i="14"/>
  <c r="AG39" i="14"/>
  <c r="AH39" i="14"/>
  <c r="AI39" i="14"/>
  <c r="AJ39" i="14"/>
  <c r="AK39" i="14"/>
  <c r="AL39" i="14"/>
  <c r="AM39" i="14"/>
  <c r="C8" i="26"/>
  <c r="D39" i="46"/>
  <c r="E39" i="46"/>
  <c r="F39" i="46"/>
  <c r="G39" i="46"/>
  <c r="H39" i="46"/>
  <c r="I39" i="46"/>
  <c r="J39" i="46"/>
  <c r="K39" i="46"/>
  <c r="L39" i="46"/>
  <c r="M39" i="46"/>
  <c r="N39" i="46"/>
  <c r="O39" i="46"/>
  <c r="P39" i="46"/>
  <c r="Q39" i="46"/>
  <c r="R39" i="46"/>
  <c r="S39" i="46"/>
  <c r="T39" i="46"/>
  <c r="U39" i="46"/>
  <c r="V39" i="46"/>
  <c r="W39" i="46"/>
  <c r="X39" i="46"/>
  <c r="Y39" i="46"/>
  <c r="Z39" i="46"/>
  <c r="AA39" i="46"/>
  <c r="AB39" i="46"/>
  <c r="AC39" i="46"/>
  <c r="AD39" i="46"/>
  <c r="AE39" i="46"/>
  <c r="AF39" i="46"/>
  <c r="AG39" i="46"/>
  <c r="AH39" i="46"/>
  <c r="AI39" i="46"/>
  <c r="AJ39" i="46"/>
  <c r="AK39" i="46"/>
  <c r="AL39" i="46"/>
  <c r="AM39" i="46"/>
  <c r="D8" i="26"/>
  <c r="D39" i="48"/>
  <c r="E39" i="48"/>
  <c r="F39" i="48"/>
  <c r="G39" i="48"/>
  <c r="H39" i="48"/>
  <c r="I39" i="48"/>
  <c r="J39" i="48"/>
  <c r="K39" i="48"/>
  <c r="L39" i="48"/>
  <c r="M39" i="48"/>
  <c r="N39" i="48"/>
  <c r="O39" i="48"/>
  <c r="P39" i="48"/>
  <c r="Q39" i="48"/>
  <c r="R39" i="48"/>
  <c r="S39" i="48"/>
  <c r="T39" i="48"/>
  <c r="U39" i="48"/>
  <c r="V39" i="48"/>
  <c r="W39" i="48"/>
  <c r="X39" i="48"/>
  <c r="Y39" i="48"/>
  <c r="Z39" i="48"/>
  <c r="AA39" i="48"/>
  <c r="AB39" i="48"/>
  <c r="AC39" i="48"/>
  <c r="AD39" i="48"/>
  <c r="AE39" i="48"/>
  <c r="AF39" i="48"/>
  <c r="AG39" i="48"/>
  <c r="AH39" i="48"/>
  <c r="AI39" i="48"/>
  <c r="AJ39" i="48"/>
  <c r="AK39" i="48"/>
  <c r="AL39" i="48"/>
  <c r="AM39" i="48"/>
  <c r="E8" i="26"/>
  <c r="D39" i="50"/>
  <c r="E39" i="50"/>
  <c r="F39" i="50"/>
  <c r="G39" i="50"/>
  <c r="H39" i="50"/>
  <c r="I39" i="50"/>
  <c r="J39" i="50"/>
  <c r="K39" i="50"/>
  <c r="L39" i="50"/>
  <c r="M39" i="50"/>
  <c r="N39" i="50"/>
  <c r="O39" i="50"/>
  <c r="P39" i="50"/>
  <c r="Q39" i="50"/>
  <c r="R39" i="50"/>
  <c r="S39" i="50"/>
  <c r="T39" i="50"/>
  <c r="U39" i="50"/>
  <c r="V39" i="50"/>
  <c r="W39" i="50"/>
  <c r="X39" i="50"/>
  <c r="Y39" i="50"/>
  <c r="Z39" i="50"/>
  <c r="AA39" i="50"/>
  <c r="AB39" i="50"/>
  <c r="AC39" i="50"/>
  <c r="AD39" i="50"/>
  <c r="AE39" i="50"/>
  <c r="AF39" i="50"/>
  <c r="AG39" i="50"/>
  <c r="AH39" i="50"/>
  <c r="AI39" i="50"/>
  <c r="AJ39" i="50"/>
  <c r="AK39" i="50"/>
  <c r="AL39" i="50"/>
  <c r="AM39" i="50"/>
  <c r="F8" i="26"/>
  <c r="D39" i="52"/>
  <c r="E39" i="52"/>
  <c r="F39" i="52"/>
  <c r="G39" i="52"/>
  <c r="H39" i="52"/>
  <c r="I39" i="52"/>
  <c r="J39" i="52"/>
  <c r="K39" i="52"/>
  <c r="L39" i="52"/>
  <c r="M39" i="52"/>
  <c r="N39" i="52"/>
  <c r="O39" i="52"/>
  <c r="P39" i="52"/>
  <c r="Q39" i="52"/>
  <c r="R39" i="52"/>
  <c r="S39" i="52"/>
  <c r="T39" i="52"/>
  <c r="U39" i="52"/>
  <c r="V39" i="52"/>
  <c r="W39" i="52"/>
  <c r="X39" i="52"/>
  <c r="Y39" i="52"/>
  <c r="Z39" i="52"/>
  <c r="AA39" i="52"/>
  <c r="AB39" i="52"/>
  <c r="AC39" i="52"/>
  <c r="AD39" i="52"/>
  <c r="AE39" i="52"/>
  <c r="AF39" i="52"/>
  <c r="AG39" i="52"/>
  <c r="AH39" i="52"/>
  <c r="AI39" i="52"/>
  <c r="AJ39" i="52"/>
  <c r="AK39" i="52"/>
  <c r="AL39" i="52"/>
  <c r="AM39" i="52"/>
  <c r="G8" i="26"/>
  <c r="E39" i="54"/>
  <c r="D39" i="54"/>
  <c r="F39" i="54"/>
  <c r="G39" i="54"/>
  <c r="H39" i="54"/>
  <c r="I39" i="54"/>
  <c r="J39" i="54"/>
  <c r="K39" i="54"/>
  <c r="L39" i="54"/>
  <c r="M39" i="54"/>
  <c r="N39" i="54"/>
  <c r="O39" i="54"/>
  <c r="P39" i="54"/>
  <c r="Q39" i="54"/>
  <c r="R39" i="54"/>
  <c r="S39" i="54"/>
  <c r="T39" i="54"/>
  <c r="U39" i="54"/>
  <c r="V39" i="54"/>
  <c r="W39" i="54"/>
  <c r="X39" i="54"/>
  <c r="Y39" i="54"/>
  <c r="Z39" i="54"/>
  <c r="AA39" i="54"/>
  <c r="AB39" i="54"/>
  <c r="AC39" i="54"/>
  <c r="AD39" i="54"/>
  <c r="AE39" i="54"/>
  <c r="AF39" i="54"/>
  <c r="AG39" i="54"/>
  <c r="AH39" i="54"/>
  <c r="AI39" i="54"/>
  <c r="AJ39" i="54"/>
  <c r="AK39" i="54"/>
  <c r="AL39" i="54"/>
  <c r="AM39" i="54"/>
  <c r="H8" i="26"/>
  <c r="E39" i="56"/>
  <c r="D39" i="56"/>
  <c r="F39" i="56"/>
  <c r="G39" i="56"/>
  <c r="H39" i="56"/>
  <c r="I39" i="56"/>
  <c r="J39" i="56"/>
  <c r="K39" i="56"/>
  <c r="L39" i="56"/>
  <c r="M39" i="56"/>
  <c r="N39" i="56"/>
  <c r="O39" i="56"/>
  <c r="P39" i="56"/>
  <c r="Q39" i="56"/>
  <c r="R39" i="56"/>
  <c r="S39" i="56"/>
  <c r="T39" i="56"/>
  <c r="U39" i="56"/>
  <c r="V39" i="56"/>
  <c r="W39" i="56"/>
  <c r="X39" i="56"/>
  <c r="Y39" i="56"/>
  <c r="Z39" i="56"/>
  <c r="AA39" i="56"/>
  <c r="AB39" i="56"/>
  <c r="AC39" i="56"/>
  <c r="AD39" i="56"/>
  <c r="AE39" i="56"/>
  <c r="AF39" i="56"/>
  <c r="AG39" i="56"/>
  <c r="AH39" i="56"/>
  <c r="AI39" i="56"/>
  <c r="AJ39" i="56"/>
  <c r="AK39" i="56"/>
  <c r="AL39" i="56"/>
  <c r="AM39" i="56"/>
  <c r="I8" i="26"/>
  <c r="E39" i="58"/>
  <c r="D39" i="58"/>
  <c r="F39" i="58"/>
  <c r="G39" i="58"/>
  <c r="H39" i="58"/>
  <c r="I39" i="58"/>
  <c r="J39" i="58"/>
  <c r="K39" i="58"/>
  <c r="L39" i="58"/>
  <c r="M39" i="58"/>
  <c r="N39" i="58"/>
  <c r="O39" i="58"/>
  <c r="P39" i="58"/>
  <c r="Q39" i="58"/>
  <c r="R39" i="58"/>
  <c r="S39" i="58"/>
  <c r="T39" i="58"/>
  <c r="U39" i="58"/>
  <c r="V39" i="58"/>
  <c r="W39" i="58"/>
  <c r="X39" i="58"/>
  <c r="Y39" i="58"/>
  <c r="Z39" i="58"/>
  <c r="AA39" i="58"/>
  <c r="AB39" i="58"/>
  <c r="AC39" i="58"/>
  <c r="AD39" i="58"/>
  <c r="AE39" i="58"/>
  <c r="AF39" i="58"/>
  <c r="AG39" i="58"/>
  <c r="AH39" i="58"/>
  <c r="AI39" i="58"/>
  <c r="AJ39" i="58"/>
  <c r="AK39" i="58"/>
  <c r="AL39" i="58"/>
  <c r="AM39" i="58"/>
  <c r="J8" i="26"/>
  <c r="E39" i="60"/>
  <c r="D39" i="60"/>
  <c r="F39" i="60"/>
  <c r="G39" i="60"/>
  <c r="H39" i="60"/>
  <c r="I39" i="60"/>
  <c r="J39" i="60"/>
  <c r="K39" i="60"/>
  <c r="L39" i="60"/>
  <c r="M39" i="60"/>
  <c r="N39" i="60"/>
  <c r="O39" i="60"/>
  <c r="P39" i="60"/>
  <c r="Q39" i="60"/>
  <c r="R39" i="60"/>
  <c r="S39" i="60"/>
  <c r="T39" i="60"/>
  <c r="U39" i="60"/>
  <c r="V39" i="60"/>
  <c r="W39" i="60"/>
  <c r="X39" i="60"/>
  <c r="Y39" i="60"/>
  <c r="Z39" i="60"/>
  <c r="AA39" i="60"/>
  <c r="AB39" i="60"/>
  <c r="AC39" i="60"/>
  <c r="AD39" i="60"/>
  <c r="AE39" i="60"/>
  <c r="AF39" i="60"/>
  <c r="AG39" i="60"/>
  <c r="AH39" i="60"/>
  <c r="AI39" i="60"/>
  <c r="AJ39" i="60"/>
  <c r="AK39" i="60"/>
  <c r="AL39" i="60"/>
  <c r="AM39" i="60"/>
  <c r="K8" i="26"/>
  <c r="E39" i="62"/>
  <c r="F39" i="62"/>
  <c r="D39" i="62"/>
  <c r="G39" i="62"/>
  <c r="H39" i="62"/>
  <c r="I39" i="62"/>
  <c r="J39" i="62"/>
  <c r="K39" i="62"/>
  <c r="L39" i="62"/>
  <c r="M39" i="62"/>
  <c r="N39" i="62"/>
  <c r="O39" i="62"/>
  <c r="P39" i="62"/>
  <c r="Q39" i="62"/>
  <c r="R39" i="62"/>
  <c r="S39" i="62"/>
  <c r="T39" i="62"/>
  <c r="U39" i="62"/>
  <c r="V39" i="62"/>
  <c r="W39" i="62"/>
  <c r="X39" i="62"/>
  <c r="Y39" i="62"/>
  <c r="Z39" i="62"/>
  <c r="AA39" i="62"/>
  <c r="AB39" i="62"/>
  <c r="AC39" i="62"/>
  <c r="AD39" i="62"/>
  <c r="AE39" i="62"/>
  <c r="AF39" i="62"/>
  <c r="AG39" i="62"/>
  <c r="AH39" i="62"/>
  <c r="AI39" i="62"/>
  <c r="AJ39" i="62"/>
  <c r="AK39" i="62"/>
  <c r="AL39" i="62"/>
  <c r="AM39" i="62"/>
  <c r="L8" i="26"/>
  <c r="D40" i="14"/>
  <c r="E40" i="14"/>
  <c r="F40" i="14"/>
  <c r="G40" i="14"/>
  <c r="H40" i="14"/>
  <c r="I40" i="14"/>
  <c r="J40" i="14"/>
  <c r="K40" i="14"/>
  <c r="L40" i="14"/>
  <c r="M40" i="14"/>
  <c r="N40" i="14"/>
  <c r="O40" i="14"/>
  <c r="P40" i="14"/>
  <c r="Q40" i="14"/>
  <c r="R40" i="14"/>
  <c r="S40" i="14"/>
  <c r="T40" i="14"/>
  <c r="U40" i="14"/>
  <c r="V40" i="14"/>
  <c r="W40" i="14"/>
  <c r="X40" i="14"/>
  <c r="Y40" i="14"/>
  <c r="Z40" i="14"/>
  <c r="AA40" i="14"/>
  <c r="AB40" i="14"/>
  <c r="AC40" i="14"/>
  <c r="AD40" i="14"/>
  <c r="AE40" i="14"/>
  <c r="AF40" i="14"/>
  <c r="AG40" i="14"/>
  <c r="AH40" i="14"/>
  <c r="AI40" i="14"/>
  <c r="AJ40" i="14"/>
  <c r="AK40" i="14"/>
  <c r="AL40" i="14"/>
  <c r="AM40" i="14"/>
  <c r="C9" i="26"/>
  <c r="D40" i="46"/>
  <c r="E40" i="46"/>
  <c r="F40" i="46"/>
  <c r="G40" i="46"/>
  <c r="H40" i="46"/>
  <c r="I40" i="46"/>
  <c r="J40" i="46"/>
  <c r="K40" i="46"/>
  <c r="L40" i="46"/>
  <c r="M40" i="46"/>
  <c r="N40" i="46"/>
  <c r="O40" i="46"/>
  <c r="P40" i="46"/>
  <c r="Q40" i="46"/>
  <c r="R40" i="46"/>
  <c r="S40" i="46"/>
  <c r="T40" i="46"/>
  <c r="U40" i="46"/>
  <c r="V40" i="46"/>
  <c r="W40" i="46"/>
  <c r="X40" i="46"/>
  <c r="Y40" i="46"/>
  <c r="Z40" i="46"/>
  <c r="AA40" i="46"/>
  <c r="AB40" i="46"/>
  <c r="AC40" i="46"/>
  <c r="AD40" i="46"/>
  <c r="AE40" i="46"/>
  <c r="AF40" i="46"/>
  <c r="AG40" i="46"/>
  <c r="AH40" i="46"/>
  <c r="AI40" i="46"/>
  <c r="AJ40" i="46"/>
  <c r="AK40" i="46"/>
  <c r="AL40" i="46"/>
  <c r="AM40" i="46"/>
  <c r="D9" i="26"/>
  <c r="D40" i="48"/>
  <c r="E40" i="48"/>
  <c r="F40" i="48"/>
  <c r="G40" i="48"/>
  <c r="H40" i="48"/>
  <c r="I40" i="48"/>
  <c r="J40" i="48"/>
  <c r="K40" i="48"/>
  <c r="L40" i="48"/>
  <c r="M40" i="48"/>
  <c r="N40" i="48"/>
  <c r="O40" i="48"/>
  <c r="P40" i="48"/>
  <c r="Q40" i="48"/>
  <c r="R40" i="48"/>
  <c r="S40" i="48"/>
  <c r="T40" i="48"/>
  <c r="U40" i="48"/>
  <c r="V40" i="48"/>
  <c r="W40" i="48"/>
  <c r="X40" i="48"/>
  <c r="Y40" i="48"/>
  <c r="Z40" i="48"/>
  <c r="AA40" i="48"/>
  <c r="AB40" i="48"/>
  <c r="AC40" i="48"/>
  <c r="AD40" i="48"/>
  <c r="AE40" i="48"/>
  <c r="AF40" i="48"/>
  <c r="AG40" i="48"/>
  <c r="AH40" i="48"/>
  <c r="AI40" i="48"/>
  <c r="AJ40" i="48"/>
  <c r="AK40" i="48"/>
  <c r="AL40" i="48"/>
  <c r="AM40" i="48"/>
  <c r="E9" i="26"/>
  <c r="D40" i="50"/>
  <c r="E40" i="50"/>
  <c r="F40" i="50"/>
  <c r="G40" i="50"/>
  <c r="H40" i="50"/>
  <c r="I40" i="50"/>
  <c r="J40" i="50"/>
  <c r="K40" i="50"/>
  <c r="L40" i="50"/>
  <c r="M40" i="50"/>
  <c r="N40" i="50"/>
  <c r="O40" i="50"/>
  <c r="P40" i="50"/>
  <c r="Q40" i="50"/>
  <c r="R40" i="50"/>
  <c r="S40" i="50"/>
  <c r="T40" i="50"/>
  <c r="U40" i="50"/>
  <c r="V40" i="50"/>
  <c r="W40" i="50"/>
  <c r="X40" i="50"/>
  <c r="Y40" i="50"/>
  <c r="Z40" i="50"/>
  <c r="AA40" i="50"/>
  <c r="AB40" i="50"/>
  <c r="AC40" i="50"/>
  <c r="AD40" i="50"/>
  <c r="AE40" i="50"/>
  <c r="AF40" i="50"/>
  <c r="AG40" i="50"/>
  <c r="AH40" i="50"/>
  <c r="AI40" i="50"/>
  <c r="AJ40" i="50"/>
  <c r="AK40" i="50"/>
  <c r="AL40" i="50"/>
  <c r="AM40" i="50"/>
  <c r="F9" i="26"/>
  <c r="D40" i="52"/>
  <c r="E40" i="52"/>
  <c r="F40" i="52"/>
  <c r="G40" i="52"/>
  <c r="H40" i="52"/>
  <c r="I40" i="52"/>
  <c r="J40" i="52"/>
  <c r="K40" i="52"/>
  <c r="L40" i="52"/>
  <c r="M40" i="52"/>
  <c r="N40" i="52"/>
  <c r="O40" i="52"/>
  <c r="P40" i="52"/>
  <c r="Q40" i="52"/>
  <c r="R40" i="52"/>
  <c r="S40" i="52"/>
  <c r="T40" i="52"/>
  <c r="U40" i="52"/>
  <c r="V40" i="52"/>
  <c r="W40" i="52"/>
  <c r="X40" i="52"/>
  <c r="Y40" i="52"/>
  <c r="Z40" i="52"/>
  <c r="AA40" i="52"/>
  <c r="AB40" i="52"/>
  <c r="AC40" i="52"/>
  <c r="AD40" i="52"/>
  <c r="AE40" i="52"/>
  <c r="AF40" i="52"/>
  <c r="AG40" i="52"/>
  <c r="AH40" i="52"/>
  <c r="AI40" i="52"/>
  <c r="AJ40" i="52"/>
  <c r="AK40" i="52"/>
  <c r="AL40" i="52"/>
  <c r="AM40" i="52"/>
  <c r="G9" i="26"/>
  <c r="E40" i="54"/>
  <c r="D40" i="54"/>
  <c r="F40" i="54"/>
  <c r="G40" i="54"/>
  <c r="H40" i="54"/>
  <c r="I40" i="54"/>
  <c r="J40" i="54"/>
  <c r="K40" i="54"/>
  <c r="L40" i="54"/>
  <c r="M40" i="54"/>
  <c r="N40" i="54"/>
  <c r="O40" i="54"/>
  <c r="P40" i="54"/>
  <c r="Q40" i="54"/>
  <c r="R40" i="54"/>
  <c r="S40" i="54"/>
  <c r="T40" i="54"/>
  <c r="U40" i="54"/>
  <c r="V40" i="54"/>
  <c r="W40" i="54"/>
  <c r="X40" i="54"/>
  <c r="Y40" i="54"/>
  <c r="Z40" i="54"/>
  <c r="AA40" i="54"/>
  <c r="AB40" i="54"/>
  <c r="AC40" i="54"/>
  <c r="AD40" i="54"/>
  <c r="AE40" i="54"/>
  <c r="AF40" i="54"/>
  <c r="AG40" i="54"/>
  <c r="AH40" i="54"/>
  <c r="AI40" i="54"/>
  <c r="AJ40" i="54"/>
  <c r="AK40" i="54"/>
  <c r="AL40" i="54"/>
  <c r="AM40" i="54"/>
  <c r="H9" i="26"/>
  <c r="E40" i="56"/>
  <c r="D40" i="56"/>
  <c r="F40" i="56"/>
  <c r="G40" i="56"/>
  <c r="H40" i="56"/>
  <c r="I40" i="56"/>
  <c r="J40" i="56"/>
  <c r="K40" i="56"/>
  <c r="L40" i="56"/>
  <c r="M40" i="56"/>
  <c r="N40" i="56"/>
  <c r="O40" i="56"/>
  <c r="P40" i="56"/>
  <c r="Q40" i="56"/>
  <c r="R40" i="56"/>
  <c r="S40" i="56"/>
  <c r="T40" i="56"/>
  <c r="U40" i="56"/>
  <c r="V40" i="56"/>
  <c r="W40" i="56"/>
  <c r="X40" i="56"/>
  <c r="Y40" i="56"/>
  <c r="Z40" i="56"/>
  <c r="AA40" i="56"/>
  <c r="AB40" i="56"/>
  <c r="AC40" i="56"/>
  <c r="AD40" i="56"/>
  <c r="AE40" i="56"/>
  <c r="AF40" i="56"/>
  <c r="AG40" i="56"/>
  <c r="AH40" i="56"/>
  <c r="AI40" i="56"/>
  <c r="AJ40" i="56"/>
  <c r="AK40" i="56"/>
  <c r="AL40" i="56"/>
  <c r="AM40" i="56"/>
  <c r="I9" i="26"/>
  <c r="E40" i="58"/>
  <c r="D40" i="58"/>
  <c r="F40" i="58"/>
  <c r="G40" i="58"/>
  <c r="H40" i="58"/>
  <c r="I40" i="58"/>
  <c r="J40" i="58"/>
  <c r="K40" i="58"/>
  <c r="L40" i="58"/>
  <c r="M40" i="58"/>
  <c r="N40" i="58"/>
  <c r="O40" i="58"/>
  <c r="P40" i="58"/>
  <c r="Q40" i="58"/>
  <c r="R40" i="58"/>
  <c r="S40" i="58"/>
  <c r="T40" i="58"/>
  <c r="U40" i="58"/>
  <c r="V40" i="58"/>
  <c r="W40" i="58"/>
  <c r="X40" i="58"/>
  <c r="Y40" i="58"/>
  <c r="Z40" i="58"/>
  <c r="AA40" i="58"/>
  <c r="AB40" i="58"/>
  <c r="AC40" i="58"/>
  <c r="AD40" i="58"/>
  <c r="AE40" i="58"/>
  <c r="AF40" i="58"/>
  <c r="AG40" i="58"/>
  <c r="AH40" i="58"/>
  <c r="AI40" i="58"/>
  <c r="AJ40" i="58"/>
  <c r="AK40" i="58"/>
  <c r="AL40" i="58"/>
  <c r="AM40" i="58"/>
  <c r="J9" i="26"/>
  <c r="E40" i="60"/>
  <c r="D40" i="60"/>
  <c r="F40" i="60"/>
  <c r="G40" i="60"/>
  <c r="H40" i="60"/>
  <c r="I40" i="60"/>
  <c r="J40" i="60"/>
  <c r="K40" i="60"/>
  <c r="L40" i="60"/>
  <c r="M40" i="60"/>
  <c r="N40" i="60"/>
  <c r="O40" i="60"/>
  <c r="P40" i="60"/>
  <c r="Q40" i="60"/>
  <c r="R40" i="60"/>
  <c r="S40" i="60"/>
  <c r="T40" i="60"/>
  <c r="U40" i="60"/>
  <c r="V40" i="60"/>
  <c r="W40" i="60"/>
  <c r="X40" i="60"/>
  <c r="Y40" i="60"/>
  <c r="Z40" i="60"/>
  <c r="AA40" i="60"/>
  <c r="AB40" i="60"/>
  <c r="AC40" i="60"/>
  <c r="AD40" i="60"/>
  <c r="AE40" i="60"/>
  <c r="AF40" i="60"/>
  <c r="AG40" i="60"/>
  <c r="AH40" i="60"/>
  <c r="AI40" i="60"/>
  <c r="AJ40" i="60"/>
  <c r="AK40" i="60"/>
  <c r="AL40" i="60"/>
  <c r="AM40" i="60"/>
  <c r="K9" i="26"/>
  <c r="E40" i="62"/>
  <c r="F40" i="62"/>
  <c r="D40" i="62"/>
  <c r="G40" i="62"/>
  <c r="H40" i="62"/>
  <c r="I40" i="62"/>
  <c r="J40" i="62"/>
  <c r="K40" i="62"/>
  <c r="L40" i="62"/>
  <c r="M40" i="62"/>
  <c r="N40" i="62"/>
  <c r="O40" i="62"/>
  <c r="P40" i="62"/>
  <c r="Q40" i="62"/>
  <c r="R40" i="62"/>
  <c r="S40" i="62"/>
  <c r="T40" i="62"/>
  <c r="U40" i="62"/>
  <c r="V40" i="62"/>
  <c r="W40" i="62"/>
  <c r="X40" i="62"/>
  <c r="Y40" i="62"/>
  <c r="Z40" i="62"/>
  <c r="AA40" i="62"/>
  <c r="AB40" i="62"/>
  <c r="AC40" i="62"/>
  <c r="AD40" i="62"/>
  <c r="AE40" i="62"/>
  <c r="AF40" i="62"/>
  <c r="AG40" i="62"/>
  <c r="AH40" i="62"/>
  <c r="AI40" i="62"/>
  <c r="AJ40" i="62"/>
  <c r="AK40" i="62"/>
  <c r="AL40" i="62"/>
  <c r="AM40" i="62"/>
  <c r="L9" i="26"/>
  <c r="D41" i="14"/>
  <c r="E41" i="14"/>
  <c r="F41" i="14"/>
  <c r="G41" i="14"/>
  <c r="H41" i="14"/>
  <c r="I41" i="14"/>
  <c r="J41" i="14"/>
  <c r="K41" i="14"/>
  <c r="L41" i="14"/>
  <c r="M41" i="14"/>
  <c r="N41" i="14"/>
  <c r="O41" i="14"/>
  <c r="P41" i="14"/>
  <c r="Q41" i="14"/>
  <c r="R41" i="14"/>
  <c r="S41" i="14"/>
  <c r="T41" i="14"/>
  <c r="U41" i="14"/>
  <c r="V41" i="14"/>
  <c r="W41" i="14"/>
  <c r="X41" i="14"/>
  <c r="Y41" i="14"/>
  <c r="Z41" i="14"/>
  <c r="AA41" i="14"/>
  <c r="AB41" i="14"/>
  <c r="AC41" i="14"/>
  <c r="AD41" i="14"/>
  <c r="AE41" i="14"/>
  <c r="AF41" i="14"/>
  <c r="AG41" i="14"/>
  <c r="AH41" i="14"/>
  <c r="AI41" i="14"/>
  <c r="AJ41" i="14"/>
  <c r="AK41" i="14"/>
  <c r="AL41" i="14"/>
  <c r="AM41" i="14"/>
  <c r="C10" i="26"/>
  <c r="D41" i="46"/>
  <c r="E41" i="46"/>
  <c r="F41" i="46"/>
  <c r="G41" i="46"/>
  <c r="H41" i="46"/>
  <c r="I41" i="46"/>
  <c r="J41" i="46"/>
  <c r="K41" i="46"/>
  <c r="L41" i="46"/>
  <c r="M41" i="46"/>
  <c r="N41" i="46"/>
  <c r="O41" i="46"/>
  <c r="P41" i="46"/>
  <c r="Q41" i="46"/>
  <c r="R41" i="46"/>
  <c r="S41" i="46"/>
  <c r="T41" i="46"/>
  <c r="U41" i="46"/>
  <c r="V41" i="46"/>
  <c r="W41" i="46"/>
  <c r="X41" i="46"/>
  <c r="Y41" i="46"/>
  <c r="Z41" i="46"/>
  <c r="AA41" i="46"/>
  <c r="AB41" i="46"/>
  <c r="AC41" i="46"/>
  <c r="AD41" i="46"/>
  <c r="AE41" i="46"/>
  <c r="AF41" i="46"/>
  <c r="AG41" i="46"/>
  <c r="AH41" i="46"/>
  <c r="AI41" i="46"/>
  <c r="AJ41" i="46"/>
  <c r="AK41" i="46"/>
  <c r="AL41" i="46"/>
  <c r="AM41" i="46"/>
  <c r="D10" i="26"/>
  <c r="D41" i="48"/>
  <c r="E41" i="48"/>
  <c r="F41" i="48"/>
  <c r="G41" i="48"/>
  <c r="H41" i="48"/>
  <c r="I41" i="48"/>
  <c r="J41" i="48"/>
  <c r="K41" i="48"/>
  <c r="L41" i="48"/>
  <c r="M41" i="48"/>
  <c r="N41" i="48"/>
  <c r="O41" i="48"/>
  <c r="P41" i="48"/>
  <c r="Q41" i="48"/>
  <c r="R41" i="48"/>
  <c r="S41" i="48"/>
  <c r="T41" i="48"/>
  <c r="U41" i="48"/>
  <c r="V41" i="48"/>
  <c r="W41" i="48"/>
  <c r="X41" i="48"/>
  <c r="Y41" i="48"/>
  <c r="Z41" i="48"/>
  <c r="AA41" i="48"/>
  <c r="AB41" i="48"/>
  <c r="AC41" i="48"/>
  <c r="AD41" i="48"/>
  <c r="AE41" i="48"/>
  <c r="AF41" i="48"/>
  <c r="AG41" i="48"/>
  <c r="AH41" i="48"/>
  <c r="AI41" i="48"/>
  <c r="AJ41" i="48"/>
  <c r="AK41" i="48"/>
  <c r="AL41" i="48"/>
  <c r="AM41" i="48"/>
  <c r="E10" i="26"/>
  <c r="D41" i="50"/>
  <c r="E41" i="50"/>
  <c r="F41" i="50"/>
  <c r="G41" i="50"/>
  <c r="H41" i="50"/>
  <c r="I41" i="50"/>
  <c r="J41" i="50"/>
  <c r="K41" i="50"/>
  <c r="L41" i="50"/>
  <c r="M41" i="50"/>
  <c r="N41" i="50"/>
  <c r="O41" i="50"/>
  <c r="P41" i="50"/>
  <c r="Q41" i="50"/>
  <c r="R41" i="50"/>
  <c r="S41" i="50"/>
  <c r="T41" i="50"/>
  <c r="U41" i="50"/>
  <c r="V41" i="50"/>
  <c r="W41" i="50"/>
  <c r="X41" i="50"/>
  <c r="Y41" i="50"/>
  <c r="Z41" i="50"/>
  <c r="AA41" i="50"/>
  <c r="AB41" i="50"/>
  <c r="AC41" i="50"/>
  <c r="AD41" i="50"/>
  <c r="AE41" i="50"/>
  <c r="AF41" i="50"/>
  <c r="AG41" i="50"/>
  <c r="AH41" i="50"/>
  <c r="AI41" i="50"/>
  <c r="AJ41" i="50"/>
  <c r="AK41" i="50"/>
  <c r="AL41" i="50"/>
  <c r="AM41" i="50"/>
  <c r="F10" i="26"/>
  <c r="D41" i="52"/>
  <c r="E41" i="52"/>
  <c r="F41" i="52"/>
  <c r="G41" i="52"/>
  <c r="H41" i="52"/>
  <c r="I41" i="52"/>
  <c r="J41" i="52"/>
  <c r="K41" i="52"/>
  <c r="L41" i="52"/>
  <c r="M41" i="52"/>
  <c r="N41" i="52"/>
  <c r="O41" i="52"/>
  <c r="P41" i="52"/>
  <c r="Q41" i="52"/>
  <c r="R41" i="52"/>
  <c r="S41" i="52"/>
  <c r="T41" i="52"/>
  <c r="U41" i="52"/>
  <c r="V41" i="52"/>
  <c r="W41" i="52"/>
  <c r="X41" i="52"/>
  <c r="Y41" i="52"/>
  <c r="Z41" i="52"/>
  <c r="AA41" i="52"/>
  <c r="AB41" i="52"/>
  <c r="AC41" i="52"/>
  <c r="AD41" i="52"/>
  <c r="AE41" i="52"/>
  <c r="AF41" i="52"/>
  <c r="AG41" i="52"/>
  <c r="AH41" i="52"/>
  <c r="AI41" i="52"/>
  <c r="AJ41" i="52"/>
  <c r="AK41" i="52"/>
  <c r="AL41" i="52"/>
  <c r="AM41" i="52"/>
  <c r="G10" i="26"/>
  <c r="E41" i="54"/>
  <c r="D41" i="54"/>
  <c r="F41" i="54"/>
  <c r="G41" i="54"/>
  <c r="H41" i="54"/>
  <c r="I41" i="54"/>
  <c r="J41" i="54"/>
  <c r="K41" i="54"/>
  <c r="L41" i="54"/>
  <c r="M41" i="54"/>
  <c r="N41" i="54"/>
  <c r="O41" i="54"/>
  <c r="P41" i="54"/>
  <c r="Q41" i="54"/>
  <c r="R41" i="54"/>
  <c r="S41" i="54"/>
  <c r="T41" i="54"/>
  <c r="U41" i="54"/>
  <c r="V41" i="54"/>
  <c r="W41" i="54"/>
  <c r="X41" i="54"/>
  <c r="Y41" i="54"/>
  <c r="Z41" i="54"/>
  <c r="AA41" i="54"/>
  <c r="AB41" i="54"/>
  <c r="AC41" i="54"/>
  <c r="AD41" i="54"/>
  <c r="AE41" i="54"/>
  <c r="AF41" i="54"/>
  <c r="AG41" i="54"/>
  <c r="AH41" i="54"/>
  <c r="AI41" i="54"/>
  <c r="AJ41" i="54"/>
  <c r="AK41" i="54"/>
  <c r="AL41" i="54"/>
  <c r="AM41" i="54"/>
  <c r="H10" i="26"/>
  <c r="E41" i="56"/>
  <c r="D41" i="56"/>
  <c r="F41" i="56"/>
  <c r="G41" i="56"/>
  <c r="H41" i="56"/>
  <c r="I41" i="56"/>
  <c r="J41" i="56"/>
  <c r="K41" i="56"/>
  <c r="L41" i="56"/>
  <c r="M41" i="56"/>
  <c r="N41" i="56"/>
  <c r="O41" i="56"/>
  <c r="P41" i="56"/>
  <c r="Q41" i="56"/>
  <c r="R41" i="56"/>
  <c r="S41" i="56"/>
  <c r="T41" i="56"/>
  <c r="U41" i="56"/>
  <c r="V41" i="56"/>
  <c r="W41" i="56"/>
  <c r="X41" i="56"/>
  <c r="Y41" i="56"/>
  <c r="Z41" i="56"/>
  <c r="AA41" i="56"/>
  <c r="AB41" i="56"/>
  <c r="AC41" i="56"/>
  <c r="AD41" i="56"/>
  <c r="AE41" i="56"/>
  <c r="AF41" i="56"/>
  <c r="AG41" i="56"/>
  <c r="AH41" i="56"/>
  <c r="AI41" i="56"/>
  <c r="AJ41" i="56"/>
  <c r="AK41" i="56"/>
  <c r="AL41" i="56"/>
  <c r="AM41" i="56"/>
  <c r="I10" i="26"/>
  <c r="E41" i="58"/>
  <c r="D41" i="58"/>
  <c r="F41" i="58"/>
  <c r="G41" i="58"/>
  <c r="H41" i="58"/>
  <c r="I41" i="58"/>
  <c r="J41" i="58"/>
  <c r="K41" i="58"/>
  <c r="L41" i="58"/>
  <c r="M41" i="58"/>
  <c r="N41" i="58"/>
  <c r="O41" i="58"/>
  <c r="P41" i="58"/>
  <c r="Q41" i="58"/>
  <c r="R41" i="58"/>
  <c r="S41" i="58"/>
  <c r="T41" i="58"/>
  <c r="U41" i="58"/>
  <c r="V41" i="58"/>
  <c r="W41" i="58"/>
  <c r="X41" i="58"/>
  <c r="Y41" i="58"/>
  <c r="Z41" i="58"/>
  <c r="AA41" i="58"/>
  <c r="AB41" i="58"/>
  <c r="AC41" i="58"/>
  <c r="AD41" i="58"/>
  <c r="AE41" i="58"/>
  <c r="AF41" i="58"/>
  <c r="AG41" i="58"/>
  <c r="AH41" i="58"/>
  <c r="AI41" i="58"/>
  <c r="AJ41" i="58"/>
  <c r="AK41" i="58"/>
  <c r="AL41" i="58"/>
  <c r="AM41" i="58"/>
  <c r="J10" i="26"/>
  <c r="E41" i="60"/>
  <c r="D41" i="60"/>
  <c r="F41" i="60"/>
  <c r="G41" i="60"/>
  <c r="H41" i="60"/>
  <c r="I41" i="60"/>
  <c r="J41" i="60"/>
  <c r="K41" i="60"/>
  <c r="L41" i="60"/>
  <c r="M41" i="60"/>
  <c r="N41" i="60"/>
  <c r="O41" i="60"/>
  <c r="P41" i="60"/>
  <c r="Q41" i="60"/>
  <c r="R41" i="60"/>
  <c r="S41" i="60"/>
  <c r="T41" i="60"/>
  <c r="U41" i="60"/>
  <c r="V41" i="60"/>
  <c r="W41" i="60"/>
  <c r="X41" i="60"/>
  <c r="Y41" i="60"/>
  <c r="Z41" i="60"/>
  <c r="AA41" i="60"/>
  <c r="AB41" i="60"/>
  <c r="AC41" i="60"/>
  <c r="AD41" i="60"/>
  <c r="AE41" i="60"/>
  <c r="AF41" i="60"/>
  <c r="AG41" i="60"/>
  <c r="AH41" i="60"/>
  <c r="AI41" i="60"/>
  <c r="AJ41" i="60"/>
  <c r="AK41" i="60"/>
  <c r="AL41" i="60"/>
  <c r="AM41" i="60"/>
  <c r="K10" i="26"/>
  <c r="E41" i="62"/>
  <c r="F41" i="62"/>
  <c r="D41" i="62"/>
  <c r="G41" i="62"/>
  <c r="H41" i="62"/>
  <c r="I41" i="62"/>
  <c r="J41" i="62"/>
  <c r="K41" i="62"/>
  <c r="L41" i="62"/>
  <c r="M41" i="62"/>
  <c r="N41" i="62"/>
  <c r="O41" i="62"/>
  <c r="P41" i="62"/>
  <c r="Q41" i="62"/>
  <c r="R41" i="62"/>
  <c r="S41" i="62"/>
  <c r="T41" i="62"/>
  <c r="U41" i="62"/>
  <c r="V41" i="62"/>
  <c r="W41" i="62"/>
  <c r="X41" i="62"/>
  <c r="Y41" i="62"/>
  <c r="Z41" i="62"/>
  <c r="AA41" i="62"/>
  <c r="AB41" i="62"/>
  <c r="AC41" i="62"/>
  <c r="AD41" i="62"/>
  <c r="AE41" i="62"/>
  <c r="AF41" i="62"/>
  <c r="AG41" i="62"/>
  <c r="AH41" i="62"/>
  <c r="AI41" i="62"/>
  <c r="AJ41" i="62"/>
  <c r="AK41" i="62"/>
  <c r="AL41" i="62"/>
  <c r="AM41" i="62"/>
  <c r="L10" i="26"/>
  <c r="AM42" i="14"/>
  <c r="C11" i="26"/>
  <c r="AM42" i="46"/>
  <c r="D11" i="26"/>
  <c r="AM42" i="48"/>
  <c r="E11" i="26"/>
  <c r="AM42" i="50"/>
  <c r="F11" i="26"/>
  <c r="AM42" i="52"/>
  <c r="G11" i="26"/>
  <c r="AM42" i="54"/>
  <c r="H11" i="26"/>
  <c r="AM42" i="56"/>
  <c r="I11" i="26"/>
  <c r="AM42" i="58"/>
  <c r="J11" i="26"/>
  <c r="AM42" i="60"/>
  <c r="K11" i="26"/>
  <c r="AM42" i="62"/>
  <c r="L11" i="26"/>
  <c r="AM37" i="14"/>
  <c r="AM43" i="14"/>
  <c r="C12" i="26"/>
  <c r="AM37" i="46"/>
  <c r="AM43" i="46"/>
  <c r="D12" i="26"/>
  <c r="AM37" i="48"/>
  <c r="AM43" i="48"/>
  <c r="E12" i="26"/>
  <c r="AM37" i="50"/>
  <c r="AM43" i="50"/>
  <c r="F12" i="26"/>
  <c r="AM37" i="52"/>
  <c r="AM43" i="52"/>
  <c r="G12" i="26"/>
  <c r="AM37" i="54"/>
  <c r="AM43" i="54"/>
  <c r="H12" i="26"/>
  <c r="AM37" i="56"/>
  <c r="AM43" i="56"/>
  <c r="I12" i="26"/>
  <c r="AM37" i="58"/>
  <c r="AM43" i="58"/>
  <c r="J12" i="26"/>
  <c r="AM37" i="60"/>
  <c r="AM43" i="60"/>
  <c r="K12" i="26"/>
  <c r="AM37" i="62"/>
  <c r="AM43" i="62"/>
  <c r="L12" i="26"/>
  <c r="L6" i="26"/>
  <c r="K6" i="26"/>
  <c r="J6" i="26"/>
  <c r="I6" i="26"/>
  <c r="H6" i="26"/>
  <c r="G6" i="26"/>
  <c r="F6" i="26"/>
  <c r="E6" i="26"/>
  <c r="D6" i="26"/>
  <c r="C6" i="26"/>
  <c r="AS87" i="62"/>
  <c r="AS88" i="62"/>
  <c r="AS89" i="62"/>
  <c r="AV87" i="62"/>
  <c r="AS83" i="62"/>
  <c r="AS84" i="62"/>
  <c r="AS85" i="62"/>
  <c r="AS86" i="62"/>
  <c r="AV83" i="62"/>
  <c r="AS79" i="62"/>
  <c r="AS80" i="62"/>
  <c r="AS81" i="62"/>
  <c r="AS82" i="62"/>
  <c r="AV79" i="62"/>
  <c r="AS75" i="62"/>
  <c r="AS76" i="62"/>
  <c r="AS77" i="62"/>
  <c r="AS78" i="62"/>
  <c r="AV75" i="62"/>
  <c r="AS74" i="62"/>
  <c r="AV74" i="62"/>
  <c r="AS73" i="62"/>
  <c r="AV73" i="62"/>
  <c r="AS69" i="62"/>
  <c r="AS70" i="62"/>
  <c r="AS71" i="62"/>
  <c r="AS72" i="62"/>
  <c r="AV69" i="62"/>
  <c r="AS66" i="62"/>
  <c r="AS67" i="62"/>
  <c r="AS68" i="62"/>
  <c r="AV66" i="62"/>
  <c r="AS62" i="62"/>
  <c r="AS63" i="62"/>
  <c r="AS64" i="62"/>
  <c r="AS65" i="62"/>
  <c r="AV62" i="62"/>
  <c r="AS61" i="62"/>
  <c r="AV61" i="62"/>
  <c r="AS60" i="62"/>
  <c r="AV60" i="62"/>
  <c r="AS59" i="62"/>
  <c r="AV59" i="62"/>
  <c r="AS58" i="62"/>
  <c r="AV58" i="62"/>
  <c r="AS49" i="62"/>
  <c r="AS50" i="62"/>
  <c r="AS51" i="62"/>
  <c r="AS52" i="62"/>
  <c r="AS53" i="62"/>
  <c r="AS54" i="62"/>
  <c r="AS55" i="62"/>
  <c r="AS56" i="62"/>
  <c r="AS57" i="62"/>
  <c r="AV49" i="62"/>
  <c r="AS33" i="62"/>
  <c r="AS34" i="62"/>
  <c r="AS35" i="62"/>
  <c r="AS36" i="62"/>
  <c r="AV33" i="62"/>
  <c r="AS30" i="62"/>
  <c r="AS31" i="62"/>
  <c r="AS32" i="62"/>
  <c r="AV30" i="62"/>
  <c r="AS26" i="62"/>
  <c r="AS27" i="62"/>
  <c r="AS28" i="62"/>
  <c r="AS29" i="62"/>
  <c r="AV26" i="62"/>
  <c r="AS21" i="62"/>
  <c r="AS22" i="62"/>
  <c r="AS23" i="62"/>
  <c r="AS24" i="62"/>
  <c r="AS25" i="62"/>
  <c r="AV21" i="62"/>
  <c r="AS20" i="62"/>
  <c r="AV20" i="62"/>
  <c r="AS17" i="62"/>
  <c r="AS18" i="62"/>
  <c r="AS19" i="62"/>
  <c r="AV17" i="62"/>
  <c r="AS13" i="62"/>
  <c r="AS14" i="62"/>
  <c r="AS15" i="62"/>
  <c r="AS16" i="62"/>
  <c r="AV13" i="62"/>
  <c r="AS11" i="62"/>
  <c r="AS12" i="62"/>
  <c r="AV11" i="62"/>
  <c r="AL117" i="62"/>
  <c r="AE117" i="62"/>
  <c r="AD117" i="62"/>
  <c r="AC117" i="62"/>
  <c r="AL116" i="62"/>
  <c r="AE116" i="62"/>
  <c r="AD116" i="62"/>
  <c r="AC116" i="62"/>
  <c r="AL115" i="62"/>
  <c r="AE115" i="62"/>
  <c r="AD115" i="62"/>
  <c r="AC115" i="62"/>
  <c r="E3" i="3"/>
  <c r="I4" i="62"/>
  <c r="AS105" i="62"/>
  <c r="AL98" i="62"/>
  <c r="AK98" i="62"/>
  <c r="AJ98" i="62"/>
  <c r="AI98" i="62"/>
  <c r="AH98" i="62"/>
  <c r="AG98" i="62"/>
  <c r="AF98" i="62"/>
  <c r="AE98" i="62"/>
  <c r="AD98" i="62"/>
  <c r="AC98" i="62"/>
  <c r="AB98" i="62"/>
  <c r="AA98" i="62"/>
  <c r="Z98" i="62"/>
  <c r="Y98" i="62"/>
  <c r="X98" i="62"/>
  <c r="W98" i="62"/>
  <c r="V98" i="62"/>
  <c r="U98" i="62"/>
  <c r="T98" i="62"/>
  <c r="S98" i="62"/>
  <c r="R98" i="62"/>
  <c r="Q98" i="62"/>
  <c r="P98" i="62"/>
  <c r="O98" i="62"/>
  <c r="N98" i="62"/>
  <c r="M98" i="62"/>
  <c r="L98" i="62"/>
  <c r="K98" i="62"/>
  <c r="J98" i="62"/>
  <c r="I98" i="62"/>
  <c r="H98" i="62"/>
  <c r="G98" i="62"/>
  <c r="F98" i="62"/>
  <c r="E98" i="62"/>
  <c r="D98" i="62"/>
  <c r="AW87" i="62"/>
  <c r="AU87" i="62"/>
  <c r="AW83" i="62"/>
  <c r="AU83" i="62"/>
  <c r="AW79" i="62"/>
  <c r="AU79" i="62"/>
  <c r="AW75" i="62"/>
  <c r="AU75" i="62"/>
  <c r="AW74" i="62"/>
  <c r="AU74" i="62"/>
  <c r="AW73" i="62"/>
  <c r="AU73" i="62"/>
  <c r="AW69" i="62"/>
  <c r="AU69" i="62"/>
  <c r="AW66" i="62"/>
  <c r="AU66" i="62"/>
  <c r="AW62" i="62"/>
  <c r="AU62" i="62"/>
  <c r="AW61" i="62"/>
  <c r="AU61" i="62"/>
  <c r="AW60" i="62"/>
  <c r="AU60" i="62"/>
  <c r="AW59" i="62"/>
  <c r="AU59" i="62"/>
  <c r="AW58" i="62"/>
  <c r="AU58" i="62"/>
  <c r="AW49" i="62"/>
  <c r="AU49" i="62"/>
  <c r="AW33" i="62"/>
  <c r="AU33" i="62"/>
  <c r="AW30" i="62"/>
  <c r="AU30" i="62"/>
  <c r="AW26" i="62"/>
  <c r="AU26" i="62"/>
  <c r="AW21" i="62"/>
  <c r="AU21" i="62"/>
  <c r="AW20" i="62"/>
  <c r="AU20" i="62"/>
  <c r="AW17" i="62"/>
  <c r="AU17" i="62"/>
  <c r="AW13" i="62"/>
  <c r="AU13" i="62"/>
  <c r="AW11" i="62"/>
  <c r="AU11" i="62"/>
  <c r="AS87" i="60"/>
  <c r="AS88" i="60"/>
  <c r="AS89" i="60"/>
  <c r="AV87" i="60"/>
  <c r="AS83" i="60"/>
  <c r="AS84" i="60"/>
  <c r="AS85" i="60"/>
  <c r="AS86" i="60"/>
  <c r="AV83" i="60"/>
  <c r="AS79" i="60"/>
  <c r="AS80" i="60"/>
  <c r="AS81" i="60"/>
  <c r="AS82" i="60"/>
  <c r="AV79" i="60"/>
  <c r="AS75" i="60"/>
  <c r="AS76" i="60"/>
  <c r="AS77" i="60"/>
  <c r="AS78" i="60"/>
  <c r="AV75" i="60"/>
  <c r="AS74" i="60"/>
  <c r="AV74" i="60"/>
  <c r="AS73" i="60"/>
  <c r="AV73" i="60"/>
  <c r="AS69" i="60"/>
  <c r="AS70" i="60"/>
  <c r="AS71" i="60"/>
  <c r="AS72" i="60"/>
  <c r="AV69" i="60"/>
  <c r="AS66" i="60"/>
  <c r="AS67" i="60"/>
  <c r="AS68" i="60"/>
  <c r="AV66" i="60"/>
  <c r="AS62" i="60"/>
  <c r="AS63" i="60"/>
  <c r="AS64" i="60"/>
  <c r="AS65" i="60"/>
  <c r="AV62" i="60"/>
  <c r="AS61" i="60"/>
  <c r="AV61" i="60"/>
  <c r="AS60" i="60"/>
  <c r="AV60" i="60"/>
  <c r="AS59" i="60"/>
  <c r="AV59" i="60"/>
  <c r="AS58" i="60"/>
  <c r="AV58" i="60"/>
  <c r="AS49" i="60"/>
  <c r="AS50" i="60"/>
  <c r="AS51" i="60"/>
  <c r="AS52" i="60"/>
  <c r="AS53" i="60"/>
  <c r="AS54" i="60"/>
  <c r="AS55" i="60"/>
  <c r="AS56" i="60"/>
  <c r="AS57" i="60"/>
  <c r="AV49" i="60"/>
  <c r="AS33" i="60"/>
  <c r="AS34" i="60"/>
  <c r="AS35" i="60"/>
  <c r="AS36" i="60"/>
  <c r="AV33" i="60"/>
  <c r="AS30" i="60"/>
  <c r="AS31" i="60"/>
  <c r="AS32" i="60"/>
  <c r="AV30" i="60"/>
  <c r="AS26" i="60"/>
  <c r="AS27" i="60"/>
  <c r="AS28" i="60"/>
  <c r="AS29" i="60"/>
  <c r="AV26" i="60"/>
  <c r="AS21" i="60"/>
  <c r="AS22" i="60"/>
  <c r="AS23" i="60"/>
  <c r="AS24" i="60"/>
  <c r="AS25" i="60"/>
  <c r="AV21" i="60"/>
  <c r="AS20" i="60"/>
  <c r="AV20" i="60"/>
  <c r="AS17" i="60"/>
  <c r="AS18" i="60"/>
  <c r="AS19" i="60"/>
  <c r="AV17" i="60"/>
  <c r="AS13" i="60"/>
  <c r="AS14" i="60"/>
  <c r="AS15" i="60"/>
  <c r="AS16" i="60"/>
  <c r="AV13" i="60"/>
  <c r="AS11" i="60"/>
  <c r="AS12" i="60"/>
  <c r="AV11" i="60"/>
  <c r="AL117" i="60"/>
  <c r="AE117" i="60"/>
  <c r="AD117" i="60"/>
  <c r="AC117" i="60"/>
  <c r="AL116" i="60"/>
  <c r="AE116" i="60"/>
  <c r="AD116" i="60"/>
  <c r="AC116" i="60"/>
  <c r="AL115" i="60"/>
  <c r="AE115" i="60"/>
  <c r="AD115" i="60"/>
  <c r="AC115" i="60"/>
  <c r="I4" i="60"/>
  <c r="AS105" i="60"/>
  <c r="AL98" i="60"/>
  <c r="AK98" i="60"/>
  <c r="AJ98" i="60"/>
  <c r="AI98" i="60"/>
  <c r="AH98" i="60"/>
  <c r="AG98" i="60"/>
  <c r="AF98" i="60"/>
  <c r="AE98" i="60"/>
  <c r="AD98" i="60"/>
  <c r="AC98" i="60"/>
  <c r="AB98" i="60"/>
  <c r="AA98" i="60"/>
  <c r="Z98" i="60"/>
  <c r="Y98" i="60"/>
  <c r="X98" i="60"/>
  <c r="W98" i="60"/>
  <c r="V98" i="60"/>
  <c r="U98" i="60"/>
  <c r="T98" i="60"/>
  <c r="S98" i="60"/>
  <c r="R98" i="60"/>
  <c r="Q98" i="60"/>
  <c r="P98" i="60"/>
  <c r="O98" i="60"/>
  <c r="N98" i="60"/>
  <c r="M98" i="60"/>
  <c r="L98" i="60"/>
  <c r="K98" i="60"/>
  <c r="J98" i="60"/>
  <c r="I98" i="60"/>
  <c r="H98" i="60"/>
  <c r="G98" i="60"/>
  <c r="F98" i="60"/>
  <c r="E98" i="60"/>
  <c r="D98" i="60"/>
  <c r="AW87" i="60"/>
  <c r="AU87" i="60"/>
  <c r="AW83" i="60"/>
  <c r="AU83" i="60"/>
  <c r="AW79" i="60"/>
  <c r="AU79" i="60"/>
  <c r="AW75" i="60"/>
  <c r="AU75" i="60"/>
  <c r="AW74" i="60"/>
  <c r="AU74" i="60"/>
  <c r="AW73" i="60"/>
  <c r="AU73" i="60"/>
  <c r="AW69" i="60"/>
  <c r="AU69" i="60"/>
  <c r="AW66" i="60"/>
  <c r="AU66" i="60"/>
  <c r="AW62" i="60"/>
  <c r="AU62" i="60"/>
  <c r="AW61" i="60"/>
  <c r="AU61" i="60"/>
  <c r="AW60" i="60"/>
  <c r="AU60" i="60"/>
  <c r="AW59" i="60"/>
  <c r="AU59" i="60"/>
  <c r="AW58" i="60"/>
  <c r="AU58" i="60"/>
  <c r="AW49" i="60"/>
  <c r="AU49" i="60"/>
  <c r="AW33" i="60"/>
  <c r="AU33" i="60"/>
  <c r="AW30" i="60"/>
  <c r="AU30" i="60"/>
  <c r="AW26" i="60"/>
  <c r="AU26" i="60"/>
  <c r="AW21" i="60"/>
  <c r="AU21" i="60"/>
  <c r="AW20" i="60"/>
  <c r="AU20" i="60"/>
  <c r="AW17" i="60"/>
  <c r="AU17" i="60"/>
  <c r="AW13" i="60"/>
  <c r="AU13" i="60"/>
  <c r="AW11" i="60"/>
  <c r="AU11" i="60"/>
  <c r="AS87" i="58"/>
  <c r="AS88" i="58"/>
  <c r="AS89" i="58"/>
  <c r="AV87" i="58"/>
  <c r="AS83" i="58"/>
  <c r="AS84" i="58"/>
  <c r="AS85" i="58"/>
  <c r="AS86" i="58"/>
  <c r="AV83" i="58"/>
  <c r="AS79" i="58"/>
  <c r="AS80" i="58"/>
  <c r="AS81" i="58"/>
  <c r="AS82" i="58"/>
  <c r="AV79" i="58"/>
  <c r="AS75" i="58"/>
  <c r="AS76" i="58"/>
  <c r="AS77" i="58"/>
  <c r="AS78" i="58"/>
  <c r="AV75" i="58"/>
  <c r="AS74" i="58"/>
  <c r="AV74" i="58"/>
  <c r="AS73" i="58"/>
  <c r="AV73" i="58"/>
  <c r="AS69" i="58"/>
  <c r="AS70" i="58"/>
  <c r="AS71" i="58"/>
  <c r="AS72" i="58"/>
  <c r="AV69" i="58"/>
  <c r="AS66" i="58"/>
  <c r="AS67" i="58"/>
  <c r="AS68" i="58"/>
  <c r="AV66" i="58"/>
  <c r="AS62" i="58"/>
  <c r="AS63" i="58"/>
  <c r="AS64" i="58"/>
  <c r="AS65" i="58"/>
  <c r="AV62" i="58"/>
  <c r="AS61" i="58"/>
  <c r="AV61" i="58"/>
  <c r="AS60" i="58"/>
  <c r="AV60" i="58"/>
  <c r="AS59" i="58"/>
  <c r="AV59" i="58"/>
  <c r="AS58" i="58"/>
  <c r="AV58" i="58"/>
  <c r="AS49" i="58"/>
  <c r="AS50" i="58"/>
  <c r="AS51" i="58"/>
  <c r="AS52" i="58"/>
  <c r="AS53" i="58"/>
  <c r="AS54" i="58"/>
  <c r="AS55" i="58"/>
  <c r="AS56" i="58"/>
  <c r="AS57" i="58"/>
  <c r="AV49" i="58"/>
  <c r="AS33" i="58"/>
  <c r="AS34" i="58"/>
  <c r="AS35" i="58"/>
  <c r="AS36" i="58"/>
  <c r="AV33" i="58"/>
  <c r="AS30" i="58"/>
  <c r="AS31" i="58"/>
  <c r="AS32" i="58"/>
  <c r="AV30" i="58"/>
  <c r="AS26" i="58"/>
  <c r="AS27" i="58"/>
  <c r="AS28" i="58"/>
  <c r="AS29" i="58"/>
  <c r="AV26" i="58"/>
  <c r="AS21" i="58"/>
  <c r="AS22" i="58"/>
  <c r="AS23" i="58"/>
  <c r="AS24" i="58"/>
  <c r="AS25" i="58"/>
  <c r="AV21" i="58"/>
  <c r="AS20" i="58"/>
  <c r="AV20" i="58"/>
  <c r="AS17" i="58"/>
  <c r="AS18" i="58"/>
  <c r="AS19" i="58"/>
  <c r="AV17" i="58"/>
  <c r="AS13" i="58"/>
  <c r="AS14" i="58"/>
  <c r="AS15" i="58"/>
  <c r="AS16" i="58"/>
  <c r="AV13" i="58"/>
  <c r="AS11" i="58"/>
  <c r="AS12" i="58"/>
  <c r="AV11" i="58"/>
  <c r="AL117" i="58"/>
  <c r="AE117" i="58"/>
  <c r="AD117" i="58"/>
  <c r="AC117" i="58"/>
  <c r="AL116" i="58"/>
  <c r="AE116" i="58"/>
  <c r="AD116" i="58"/>
  <c r="AC116" i="58"/>
  <c r="AL115" i="58"/>
  <c r="AE115" i="58"/>
  <c r="AD115" i="58"/>
  <c r="AC115" i="58"/>
  <c r="I4" i="58"/>
  <c r="AS105" i="58"/>
  <c r="AL98" i="58"/>
  <c r="AK98" i="58"/>
  <c r="AJ98" i="58"/>
  <c r="AI98" i="58"/>
  <c r="AH98" i="58"/>
  <c r="AG98" i="58"/>
  <c r="AF98" i="58"/>
  <c r="AE98" i="58"/>
  <c r="AD98" i="58"/>
  <c r="AC98" i="58"/>
  <c r="AB98" i="58"/>
  <c r="AA98" i="58"/>
  <c r="Z98" i="58"/>
  <c r="Y98" i="58"/>
  <c r="X98" i="58"/>
  <c r="W98" i="58"/>
  <c r="V98" i="58"/>
  <c r="U98" i="58"/>
  <c r="T98" i="58"/>
  <c r="S98" i="58"/>
  <c r="R98" i="58"/>
  <c r="Q98" i="58"/>
  <c r="P98" i="58"/>
  <c r="O98" i="58"/>
  <c r="N98" i="58"/>
  <c r="M98" i="58"/>
  <c r="L98" i="58"/>
  <c r="K98" i="58"/>
  <c r="J98" i="58"/>
  <c r="I98" i="58"/>
  <c r="H98" i="58"/>
  <c r="G98" i="58"/>
  <c r="F98" i="58"/>
  <c r="E98" i="58"/>
  <c r="D98" i="58"/>
  <c r="AW87" i="58"/>
  <c r="AU87" i="58"/>
  <c r="AW83" i="58"/>
  <c r="AU83" i="58"/>
  <c r="AW79" i="58"/>
  <c r="AU79" i="58"/>
  <c r="AW75" i="58"/>
  <c r="AU75" i="58"/>
  <c r="AW74" i="58"/>
  <c r="AU74" i="58"/>
  <c r="AW73" i="58"/>
  <c r="AU73" i="58"/>
  <c r="AW69" i="58"/>
  <c r="AU69" i="58"/>
  <c r="AW66" i="58"/>
  <c r="AU66" i="58"/>
  <c r="AW62" i="58"/>
  <c r="AU62" i="58"/>
  <c r="AW61" i="58"/>
  <c r="AU61" i="58"/>
  <c r="AW60" i="58"/>
  <c r="AU60" i="58"/>
  <c r="AW59" i="58"/>
  <c r="AU59" i="58"/>
  <c r="AW58" i="58"/>
  <c r="AU58" i="58"/>
  <c r="AW49" i="58"/>
  <c r="AU49" i="58"/>
  <c r="AW33" i="58"/>
  <c r="AU33" i="58"/>
  <c r="AW30" i="58"/>
  <c r="AU30" i="58"/>
  <c r="AW26" i="58"/>
  <c r="AU26" i="58"/>
  <c r="AW21" i="58"/>
  <c r="AU21" i="58"/>
  <c r="AW20" i="58"/>
  <c r="AU20" i="58"/>
  <c r="AW17" i="58"/>
  <c r="AU17" i="58"/>
  <c r="AW13" i="58"/>
  <c r="AU13" i="58"/>
  <c r="AW11" i="58"/>
  <c r="AU11" i="58"/>
  <c r="AS87" i="56"/>
  <c r="AS88" i="56"/>
  <c r="AS89" i="56"/>
  <c r="AV87" i="56"/>
  <c r="AS83" i="56"/>
  <c r="AS84" i="56"/>
  <c r="AS85" i="56"/>
  <c r="AS86" i="56"/>
  <c r="AV83" i="56"/>
  <c r="AS79" i="56"/>
  <c r="AS80" i="56"/>
  <c r="AS81" i="56"/>
  <c r="AS82" i="56"/>
  <c r="AV79" i="56"/>
  <c r="AS75" i="56"/>
  <c r="AS76" i="56"/>
  <c r="AS77" i="56"/>
  <c r="AS78" i="56"/>
  <c r="AV75" i="56"/>
  <c r="AS74" i="56"/>
  <c r="AV74" i="56"/>
  <c r="AS73" i="56"/>
  <c r="AV73" i="56"/>
  <c r="AS69" i="56"/>
  <c r="AS70" i="56"/>
  <c r="AS71" i="56"/>
  <c r="AS72" i="56"/>
  <c r="AV69" i="56"/>
  <c r="AS66" i="56"/>
  <c r="AS67" i="56"/>
  <c r="AS68" i="56"/>
  <c r="AV66" i="56"/>
  <c r="AS62" i="56"/>
  <c r="AS63" i="56"/>
  <c r="AS64" i="56"/>
  <c r="AS65" i="56"/>
  <c r="AV62" i="56"/>
  <c r="AS61" i="56"/>
  <c r="AV61" i="56"/>
  <c r="AS60" i="56"/>
  <c r="AV60" i="56"/>
  <c r="AS59" i="56"/>
  <c r="AV59" i="56"/>
  <c r="AS58" i="56"/>
  <c r="AV58" i="56"/>
  <c r="AS49" i="56"/>
  <c r="AS50" i="56"/>
  <c r="AS51" i="56"/>
  <c r="AS52" i="56"/>
  <c r="AS53" i="56"/>
  <c r="AS54" i="56"/>
  <c r="AS55" i="56"/>
  <c r="AS56" i="56"/>
  <c r="AS57" i="56"/>
  <c r="AV49" i="56"/>
  <c r="AS33" i="56"/>
  <c r="AS34" i="56"/>
  <c r="AS35" i="56"/>
  <c r="AS36" i="56"/>
  <c r="AV33" i="56"/>
  <c r="AS30" i="56"/>
  <c r="AS31" i="56"/>
  <c r="AS32" i="56"/>
  <c r="AV30" i="56"/>
  <c r="AS26" i="56"/>
  <c r="AS27" i="56"/>
  <c r="AS28" i="56"/>
  <c r="AS29" i="56"/>
  <c r="AV26" i="56"/>
  <c r="AS21" i="56"/>
  <c r="AS22" i="56"/>
  <c r="AS23" i="56"/>
  <c r="AS24" i="56"/>
  <c r="AS25" i="56"/>
  <c r="AV21" i="56"/>
  <c r="AS20" i="56"/>
  <c r="AV20" i="56"/>
  <c r="AS17" i="56"/>
  <c r="AS18" i="56"/>
  <c r="AS19" i="56"/>
  <c r="AV17" i="56"/>
  <c r="AS13" i="56"/>
  <c r="AS14" i="56"/>
  <c r="AS15" i="56"/>
  <c r="AS16" i="56"/>
  <c r="AV13" i="56"/>
  <c r="AS11" i="56"/>
  <c r="AS12" i="56"/>
  <c r="AV11" i="56"/>
  <c r="AL117" i="56"/>
  <c r="AE117" i="56"/>
  <c r="AD117" i="56"/>
  <c r="AC117" i="56"/>
  <c r="AL116" i="56"/>
  <c r="AE116" i="56"/>
  <c r="AD116" i="56"/>
  <c r="AC116" i="56"/>
  <c r="AL115" i="56"/>
  <c r="AE115" i="56"/>
  <c r="AD115" i="56"/>
  <c r="AC115" i="56"/>
  <c r="I4" i="56"/>
  <c r="AS105" i="56"/>
  <c r="AL98" i="56"/>
  <c r="AK98" i="56"/>
  <c r="AJ98" i="56"/>
  <c r="AI98" i="56"/>
  <c r="AH98" i="56"/>
  <c r="AG98" i="56"/>
  <c r="AF98" i="56"/>
  <c r="AE98" i="56"/>
  <c r="AD98" i="56"/>
  <c r="AC98" i="56"/>
  <c r="AB98" i="56"/>
  <c r="AA98" i="56"/>
  <c r="Z98" i="56"/>
  <c r="Y98" i="56"/>
  <c r="X98" i="56"/>
  <c r="W98" i="56"/>
  <c r="V98" i="56"/>
  <c r="U98" i="56"/>
  <c r="T98" i="56"/>
  <c r="S98" i="56"/>
  <c r="R98" i="56"/>
  <c r="Q98" i="56"/>
  <c r="P98" i="56"/>
  <c r="O98" i="56"/>
  <c r="N98" i="56"/>
  <c r="M98" i="56"/>
  <c r="L98" i="56"/>
  <c r="K98" i="56"/>
  <c r="J98" i="56"/>
  <c r="I98" i="56"/>
  <c r="H98" i="56"/>
  <c r="G98" i="56"/>
  <c r="F98" i="56"/>
  <c r="E98" i="56"/>
  <c r="D98" i="56"/>
  <c r="AW87" i="56"/>
  <c r="AU87" i="56"/>
  <c r="AW83" i="56"/>
  <c r="AU83" i="56"/>
  <c r="AW79" i="56"/>
  <c r="AU79" i="56"/>
  <c r="AW75" i="56"/>
  <c r="AU75" i="56"/>
  <c r="AW74" i="56"/>
  <c r="AU74" i="56"/>
  <c r="AW73" i="56"/>
  <c r="AU73" i="56"/>
  <c r="AW69" i="56"/>
  <c r="AU69" i="56"/>
  <c r="AW66" i="56"/>
  <c r="AU66" i="56"/>
  <c r="AW62" i="56"/>
  <c r="AU62" i="56"/>
  <c r="AW61" i="56"/>
  <c r="AU61" i="56"/>
  <c r="AW60" i="56"/>
  <c r="AU60" i="56"/>
  <c r="AW59" i="56"/>
  <c r="AU59" i="56"/>
  <c r="AW58" i="56"/>
  <c r="AU58" i="56"/>
  <c r="AW49" i="56"/>
  <c r="AU49" i="56"/>
  <c r="AW33" i="56"/>
  <c r="AU33" i="56"/>
  <c r="AW30" i="56"/>
  <c r="AU30" i="56"/>
  <c r="AW26" i="56"/>
  <c r="AU26" i="56"/>
  <c r="AW21" i="56"/>
  <c r="AU21" i="56"/>
  <c r="AW20" i="56"/>
  <c r="AU20" i="56"/>
  <c r="AW17" i="56"/>
  <c r="AU17" i="56"/>
  <c r="AW13" i="56"/>
  <c r="AU13" i="56"/>
  <c r="AW11" i="56"/>
  <c r="AU11" i="56"/>
  <c r="AS87" i="54"/>
  <c r="AS88" i="54"/>
  <c r="AS89" i="54"/>
  <c r="AV87" i="54"/>
  <c r="AS83" i="54"/>
  <c r="AS84" i="54"/>
  <c r="AS85" i="54"/>
  <c r="AS86" i="54"/>
  <c r="AV83" i="54"/>
  <c r="AS79" i="54"/>
  <c r="AS80" i="54"/>
  <c r="AS81" i="54"/>
  <c r="AS82" i="54"/>
  <c r="AV79" i="54"/>
  <c r="AS75" i="54"/>
  <c r="AS76" i="54"/>
  <c r="AS77" i="54"/>
  <c r="AS78" i="54"/>
  <c r="AV75" i="54"/>
  <c r="AS74" i="54"/>
  <c r="AV74" i="54"/>
  <c r="AS73" i="54"/>
  <c r="AV73" i="54"/>
  <c r="AS69" i="54"/>
  <c r="AS70" i="54"/>
  <c r="AS71" i="54"/>
  <c r="AS72" i="54"/>
  <c r="AV69" i="54"/>
  <c r="AS66" i="54"/>
  <c r="AS67" i="54"/>
  <c r="AS68" i="54"/>
  <c r="AV66" i="54"/>
  <c r="AS62" i="54"/>
  <c r="AS63" i="54"/>
  <c r="AS64" i="54"/>
  <c r="AS65" i="54"/>
  <c r="AV62" i="54"/>
  <c r="AS61" i="54"/>
  <c r="AV61" i="54"/>
  <c r="AS60" i="54"/>
  <c r="AV60" i="54"/>
  <c r="AS59" i="54"/>
  <c r="AV59" i="54"/>
  <c r="AS58" i="54"/>
  <c r="AV58" i="54"/>
  <c r="AS49" i="54"/>
  <c r="AS50" i="54"/>
  <c r="AS51" i="54"/>
  <c r="AS52" i="54"/>
  <c r="AS53" i="54"/>
  <c r="AS54" i="54"/>
  <c r="AS55" i="54"/>
  <c r="AS56" i="54"/>
  <c r="AS57" i="54"/>
  <c r="AV49" i="54"/>
  <c r="AS33" i="54"/>
  <c r="AS34" i="54"/>
  <c r="AS35" i="54"/>
  <c r="AS36" i="54"/>
  <c r="AV33" i="54"/>
  <c r="AS30" i="54"/>
  <c r="AS31" i="54"/>
  <c r="AS32" i="54"/>
  <c r="AV30" i="54"/>
  <c r="AS26" i="54"/>
  <c r="AS27" i="54"/>
  <c r="AS28" i="54"/>
  <c r="AS29" i="54"/>
  <c r="AV26" i="54"/>
  <c r="AS21" i="54"/>
  <c r="AS22" i="54"/>
  <c r="AS23" i="54"/>
  <c r="AS24" i="54"/>
  <c r="AS25" i="54"/>
  <c r="AV21" i="54"/>
  <c r="AS20" i="54"/>
  <c r="AV20" i="54"/>
  <c r="AS17" i="54"/>
  <c r="AS18" i="54"/>
  <c r="AS19" i="54"/>
  <c r="AV17" i="54"/>
  <c r="AS13" i="54"/>
  <c r="AS14" i="54"/>
  <c r="AS15" i="54"/>
  <c r="AS16" i="54"/>
  <c r="AV13" i="54"/>
  <c r="AS11" i="54"/>
  <c r="AS12" i="54"/>
  <c r="AV11" i="54"/>
  <c r="AL117" i="54"/>
  <c r="AE117" i="54"/>
  <c r="AD117" i="54"/>
  <c r="AC117" i="54"/>
  <c r="AL116" i="54"/>
  <c r="AE116" i="54"/>
  <c r="AD116" i="54"/>
  <c r="AC116" i="54"/>
  <c r="AL115" i="54"/>
  <c r="AE115" i="54"/>
  <c r="AD115" i="54"/>
  <c r="AC115" i="54"/>
  <c r="I4" i="54"/>
  <c r="AS105" i="54"/>
  <c r="AL98" i="54"/>
  <c r="AK98" i="54"/>
  <c r="AJ98" i="54"/>
  <c r="AI98" i="54"/>
  <c r="AH98" i="54"/>
  <c r="AG98" i="54"/>
  <c r="AF98" i="54"/>
  <c r="AE98" i="54"/>
  <c r="AD98" i="54"/>
  <c r="AC98" i="54"/>
  <c r="AB98" i="54"/>
  <c r="AA98" i="54"/>
  <c r="Z98" i="54"/>
  <c r="Y98" i="54"/>
  <c r="X98" i="54"/>
  <c r="W98" i="54"/>
  <c r="V98" i="54"/>
  <c r="U98" i="54"/>
  <c r="T98" i="54"/>
  <c r="S98" i="54"/>
  <c r="R98" i="54"/>
  <c r="Q98" i="54"/>
  <c r="P98" i="54"/>
  <c r="O98" i="54"/>
  <c r="N98" i="54"/>
  <c r="M98" i="54"/>
  <c r="L98" i="54"/>
  <c r="K98" i="54"/>
  <c r="J98" i="54"/>
  <c r="I98" i="54"/>
  <c r="H98" i="54"/>
  <c r="G98" i="54"/>
  <c r="F98" i="54"/>
  <c r="E98" i="54"/>
  <c r="D98" i="54"/>
  <c r="AW87" i="54"/>
  <c r="AU87" i="54"/>
  <c r="AW83" i="54"/>
  <c r="AU83" i="54"/>
  <c r="AW79" i="54"/>
  <c r="AU79" i="54"/>
  <c r="AW75" i="54"/>
  <c r="AU75" i="54"/>
  <c r="AW74" i="54"/>
  <c r="AU74" i="54"/>
  <c r="AW73" i="54"/>
  <c r="AU73" i="54"/>
  <c r="AW69" i="54"/>
  <c r="AU69" i="54"/>
  <c r="AW66" i="54"/>
  <c r="AU66" i="54"/>
  <c r="AW62" i="54"/>
  <c r="AU62" i="54"/>
  <c r="AW61" i="54"/>
  <c r="AU61" i="54"/>
  <c r="AW60" i="54"/>
  <c r="AU60" i="54"/>
  <c r="AW59" i="54"/>
  <c r="AU59" i="54"/>
  <c r="AW58" i="54"/>
  <c r="AU58" i="54"/>
  <c r="AW49" i="54"/>
  <c r="AU49" i="54"/>
  <c r="AW33" i="54"/>
  <c r="AU33" i="54"/>
  <c r="AW30" i="54"/>
  <c r="AU30" i="54"/>
  <c r="AW26" i="54"/>
  <c r="AU26" i="54"/>
  <c r="AW21" i="54"/>
  <c r="AU21" i="54"/>
  <c r="AW20" i="54"/>
  <c r="AU20" i="54"/>
  <c r="AW17" i="54"/>
  <c r="AU17" i="54"/>
  <c r="AW13" i="54"/>
  <c r="AU13" i="54"/>
  <c r="AW11" i="54"/>
  <c r="AU11" i="54"/>
  <c r="AS87" i="52"/>
  <c r="AS88" i="52"/>
  <c r="AS89" i="52"/>
  <c r="AV87" i="52"/>
  <c r="AS83" i="52"/>
  <c r="AS84" i="52"/>
  <c r="AS85" i="52"/>
  <c r="AS86" i="52"/>
  <c r="AV83" i="52"/>
  <c r="AS79" i="52"/>
  <c r="AS80" i="52"/>
  <c r="AS81" i="52"/>
  <c r="AS82" i="52"/>
  <c r="AV79" i="52"/>
  <c r="AS75" i="52"/>
  <c r="AS76" i="52"/>
  <c r="AS77" i="52"/>
  <c r="AS78" i="52"/>
  <c r="AV75" i="52"/>
  <c r="AS74" i="52"/>
  <c r="AV74" i="52"/>
  <c r="AS73" i="52"/>
  <c r="AV73" i="52"/>
  <c r="AS69" i="52"/>
  <c r="AS70" i="52"/>
  <c r="AS71" i="52"/>
  <c r="AS72" i="52"/>
  <c r="AV69" i="52"/>
  <c r="AS66" i="52"/>
  <c r="AS67" i="52"/>
  <c r="AS68" i="52"/>
  <c r="AV66" i="52"/>
  <c r="AS62" i="52"/>
  <c r="AS63" i="52"/>
  <c r="AS64" i="52"/>
  <c r="AS65" i="52"/>
  <c r="AV62" i="52"/>
  <c r="AS61" i="52"/>
  <c r="AV61" i="52"/>
  <c r="AS60" i="52"/>
  <c r="AV60" i="52"/>
  <c r="AS59" i="52"/>
  <c r="AV59" i="52"/>
  <c r="AS58" i="52"/>
  <c r="AV58" i="52"/>
  <c r="AS49" i="52"/>
  <c r="AS50" i="52"/>
  <c r="AS51" i="52"/>
  <c r="AS52" i="52"/>
  <c r="AS53" i="52"/>
  <c r="AS54" i="52"/>
  <c r="AS55" i="52"/>
  <c r="AS56" i="52"/>
  <c r="AS57" i="52"/>
  <c r="AV49" i="52"/>
  <c r="AS33" i="52"/>
  <c r="AS34" i="52"/>
  <c r="AS35" i="52"/>
  <c r="AS36" i="52"/>
  <c r="AV33" i="52"/>
  <c r="AS30" i="52"/>
  <c r="AS31" i="52"/>
  <c r="AS32" i="52"/>
  <c r="AV30" i="52"/>
  <c r="AS26" i="52"/>
  <c r="AS27" i="52"/>
  <c r="AS28" i="52"/>
  <c r="AS29" i="52"/>
  <c r="AV26" i="52"/>
  <c r="AS21" i="52"/>
  <c r="AS22" i="52"/>
  <c r="AS23" i="52"/>
  <c r="AS24" i="52"/>
  <c r="AS25" i="52"/>
  <c r="AV21" i="52"/>
  <c r="AS20" i="52"/>
  <c r="AV20" i="52"/>
  <c r="AS17" i="52"/>
  <c r="AS18" i="52"/>
  <c r="AS19" i="52"/>
  <c r="AV17" i="52"/>
  <c r="AS13" i="52"/>
  <c r="AS14" i="52"/>
  <c r="AS15" i="52"/>
  <c r="AS16" i="52"/>
  <c r="AV13" i="52"/>
  <c r="AS11" i="52"/>
  <c r="AS12" i="52"/>
  <c r="AV11" i="52"/>
  <c r="AL117" i="52"/>
  <c r="AE117" i="52"/>
  <c r="AD117" i="52"/>
  <c r="AC117" i="52"/>
  <c r="AL116" i="52"/>
  <c r="AE116" i="52"/>
  <c r="AD116" i="52"/>
  <c r="AC116" i="52"/>
  <c r="AL115" i="52"/>
  <c r="AE115" i="52"/>
  <c r="AD115" i="52"/>
  <c r="AC115" i="52"/>
  <c r="I4" i="52"/>
  <c r="AS105" i="52"/>
  <c r="AL98" i="52"/>
  <c r="AK98" i="52"/>
  <c r="AJ98" i="52"/>
  <c r="AI98" i="52"/>
  <c r="AH98" i="52"/>
  <c r="AG98" i="52"/>
  <c r="AF98" i="52"/>
  <c r="AE98" i="52"/>
  <c r="AD98" i="52"/>
  <c r="AC98" i="52"/>
  <c r="AB98" i="52"/>
  <c r="AA98" i="52"/>
  <c r="Z98" i="52"/>
  <c r="Y98" i="52"/>
  <c r="X98" i="52"/>
  <c r="W98" i="52"/>
  <c r="V98" i="52"/>
  <c r="U98" i="52"/>
  <c r="T98" i="52"/>
  <c r="S98" i="52"/>
  <c r="R98" i="52"/>
  <c r="Q98" i="52"/>
  <c r="P98" i="52"/>
  <c r="O98" i="52"/>
  <c r="N98" i="52"/>
  <c r="M98" i="52"/>
  <c r="L98" i="52"/>
  <c r="K98" i="52"/>
  <c r="J98" i="52"/>
  <c r="I98" i="52"/>
  <c r="H98" i="52"/>
  <c r="G98" i="52"/>
  <c r="F98" i="52"/>
  <c r="E98" i="52"/>
  <c r="D98" i="52"/>
  <c r="AW87" i="52"/>
  <c r="AU87" i="52"/>
  <c r="AW83" i="52"/>
  <c r="AU83" i="52"/>
  <c r="AW79" i="52"/>
  <c r="AU79" i="52"/>
  <c r="AW75" i="52"/>
  <c r="AU75" i="52"/>
  <c r="AW74" i="52"/>
  <c r="AU74" i="52"/>
  <c r="AW73" i="52"/>
  <c r="AU73" i="52"/>
  <c r="AW69" i="52"/>
  <c r="AU69" i="52"/>
  <c r="AW66" i="52"/>
  <c r="AU66" i="52"/>
  <c r="AW62" i="52"/>
  <c r="AU62" i="52"/>
  <c r="AW61" i="52"/>
  <c r="AU61" i="52"/>
  <c r="AW60" i="52"/>
  <c r="AU60" i="52"/>
  <c r="AW59" i="52"/>
  <c r="AU59" i="52"/>
  <c r="AW58" i="52"/>
  <c r="AU58" i="52"/>
  <c r="AW49" i="52"/>
  <c r="AU49" i="52"/>
  <c r="AW33" i="52"/>
  <c r="AU33" i="52"/>
  <c r="AW30" i="52"/>
  <c r="AU30" i="52"/>
  <c r="AW26" i="52"/>
  <c r="AU26" i="52"/>
  <c r="AW21" i="52"/>
  <c r="AU21" i="52"/>
  <c r="AW20" i="52"/>
  <c r="AU20" i="52"/>
  <c r="AW17" i="52"/>
  <c r="AU17" i="52"/>
  <c r="AW13" i="52"/>
  <c r="AU13" i="52"/>
  <c r="AW11" i="52"/>
  <c r="AU11" i="52"/>
  <c r="AS87" i="50"/>
  <c r="AS88" i="50"/>
  <c r="AS89" i="50"/>
  <c r="AV87" i="50"/>
  <c r="AS83" i="50"/>
  <c r="AS84" i="50"/>
  <c r="AS85" i="50"/>
  <c r="AS86" i="50"/>
  <c r="AV83" i="50"/>
  <c r="AS79" i="50"/>
  <c r="AS80" i="50"/>
  <c r="AS81" i="50"/>
  <c r="AS82" i="50"/>
  <c r="AV79" i="50"/>
  <c r="AS75" i="50"/>
  <c r="AS76" i="50"/>
  <c r="AS77" i="50"/>
  <c r="AS78" i="50"/>
  <c r="AV75" i="50"/>
  <c r="AS74" i="50"/>
  <c r="AV74" i="50"/>
  <c r="AS73" i="50"/>
  <c r="AV73" i="50"/>
  <c r="AS69" i="50"/>
  <c r="AS70" i="50"/>
  <c r="AS71" i="50"/>
  <c r="AS72" i="50"/>
  <c r="AV69" i="50"/>
  <c r="AS66" i="50"/>
  <c r="AS67" i="50"/>
  <c r="AS68" i="50"/>
  <c r="AV66" i="50"/>
  <c r="AS62" i="50"/>
  <c r="AS63" i="50"/>
  <c r="AS64" i="50"/>
  <c r="AS65" i="50"/>
  <c r="AV62" i="50"/>
  <c r="AS61" i="50"/>
  <c r="AV61" i="50"/>
  <c r="AS60" i="50"/>
  <c r="AV60" i="50"/>
  <c r="AS59" i="50"/>
  <c r="AV59" i="50"/>
  <c r="AS58" i="50"/>
  <c r="AV58" i="50"/>
  <c r="AS49" i="50"/>
  <c r="AS50" i="50"/>
  <c r="AS51" i="50"/>
  <c r="AS52" i="50"/>
  <c r="AS53" i="50"/>
  <c r="AS54" i="50"/>
  <c r="AS55" i="50"/>
  <c r="AS56" i="50"/>
  <c r="AS57" i="50"/>
  <c r="AV49" i="50"/>
  <c r="AS33" i="50"/>
  <c r="AS34" i="50"/>
  <c r="AS35" i="50"/>
  <c r="AS36" i="50"/>
  <c r="AV33" i="50"/>
  <c r="AS30" i="50"/>
  <c r="AS31" i="50"/>
  <c r="AS32" i="50"/>
  <c r="AV30" i="50"/>
  <c r="AS26" i="50"/>
  <c r="AS27" i="50"/>
  <c r="AS28" i="50"/>
  <c r="AS29" i="50"/>
  <c r="AV26" i="50"/>
  <c r="AS21" i="50"/>
  <c r="AS22" i="50"/>
  <c r="AS23" i="50"/>
  <c r="AS24" i="50"/>
  <c r="AS25" i="50"/>
  <c r="AV21" i="50"/>
  <c r="AS20" i="50"/>
  <c r="AV20" i="50"/>
  <c r="AS17" i="50"/>
  <c r="AS18" i="50"/>
  <c r="AS19" i="50"/>
  <c r="AV17" i="50"/>
  <c r="AS13" i="50"/>
  <c r="AS14" i="50"/>
  <c r="AS15" i="50"/>
  <c r="AS16" i="50"/>
  <c r="AV13" i="50"/>
  <c r="AS11" i="50"/>
  <c r="AS12" i="50"/>
  <c r="AV11" i="50"/>
  <c r="AL117" i="50"/>
  <c r="AE117" i="50"/>
  <c r="AD117" i="50"/>
  <c r="AC117" i="50"/>
  <c r="AL116" i="50"/>
  <c r="AE116" i="50"/>
  <c r="AD116" i="50"/>
  <c r="AC116" i="50"/>
  <c r="AL115" i="50"/>
  <c r="AE115" i="50"/>
  <c r="AD115" i="50"/>
  <c r="AC115" i="50"/>
  <c r="I4" i="50"/>
  <c r="AS105" i="50"/>
  <c r="AL98" i="50"/>
  <c r="AK98" i="50"/>
  <c r="AJ98" i="50"/>
  <c r="AI98" i="50"/>
  <c r="AH98" i="50"/>
  <c r="AG98" i="50"/>
  <c r="AF98" i="50"/>
  <c r="AE98" i="50"/>
  <c r="AD98" i="50"/>
  <c r="AC98" i="50"/>
  <c r="AB98" i="50"/>
  <c r="AA98" i="50"/>
  <c r="Z98" i="50"/>
  <c r="Y98" i="50"/>
  <c r="X98" i="50"/>
  <c r="W98" i="50"/>
  <c r="V98" i="50"/>
  <c r="U98" i="50"/>
  <c r="T98" i="50"/>
  <c r="S98" i="50"/>
  <c r="R98" i="50"/>
  <c r="Q98" i="50"/>
  <c r="P98" i="50"/>
  <c r="O98" i="50"/>
  <c r="N98" i="50"/>
  <c r="M98" i="50"/>
  <c r="L98" i="50"/>
  <c r="K98" i="50"/>
  <c r="J98" i="50"/>
  <c r="I98" i="50"/>
  <c r="H98" i="50"/>
  <c r="G98" i="50"/>
  <c r="F98" i="50"/>
  <c r="E98" i="50"/>
  <c r="D98" i="50"/>
  <c r="AW87" i="50"/>
  <c r="AU87" i="50"/>
  <c r="AW83" i="50"/>
  <c r="AU83" i="50"/>
  <c r="AW79" i="50"/>
  <c r="AU79" i="50"/>
  <c r="AW75" i="50"/>
  <c r="AU75" i="50"/>
  <c r="AW74" i="50"/>
  <c r="AU74" i="50"/>
  <c r="AW73" i="50"/>
  <c r="AU73" i="50"/>
  <c r="AW69" i="50"/>
  <c r="AU69" i="50"/>
  <c r="AW66" i="50"/>
  <c r="AU66" i="50"/>
  <c r="AW62" i="50"/>
  <c r="AU62" i="50"/>
  <c r="AW61" i="50"/>
  <c r="AU61" i="50"/>
  <c r="AW60" i="50"/>
  <c r="AU60" i="50"/>
  <c r="AW59" i="50"/>
  <c r="AU59" i="50"/>
  <c r="AW58" i="50"/>
  <c r="AU58" i="50"/>
  <c r="AW49" i="50"/>
  <c r="AU49" i="50"/>
  <c r="AW33" i="50"/>
  <c r="AU33" i="50"/>
  <c r="AW30" i="50"/>
  <c r="AU30" i="50"/>
  <c r="AW26" i="50"/>
  <c r="AU26" i="50"/>
  <c r="AW21" i="50"/>
  <c r="AU21" i="50"/>
  <c r="AW20" i="50"/>
  <c r="AU20" i="50"/>
  <c r="AW17" i="50"/>
  <c r="AU17" i="50"/>
  <c r="AW13" i="50"/>
  <c r="AU13" i="50"/>
  <c r="AW11" i="50"/>
  <c r="AU11" i="50"/>
  <c r="AS87" i="48"/>
  <c r="AS88" i="48"/>
  <c r="AS89" i="48"/>
  <c r="AV87" i="48"/>
  <c r="AS83" i="48"/>
  <c r="AS84" i="48"/>
  <c r="AS85" i="48"/>
  <c r="AS86" i="48"/>
  <c r="AV83" i="48"/>
  <c r="AS79" i="48"/>
  <c r="AS80" i="48"/>
  <c r="AS81" i="48"/>
  <c r="AS82" i="48"/>
  <c r="AV79" i="48"/>
  <c r="AS75" i="48"/>
  <c r="AS76" i="48"/>
  <c r="AS77" i="48"/>
  <c r="AS78" i="48"/>
  <c r="AV75" i="48"/>
  <c r="AS74" i="48"/>
  <c r="AV74" i="48"/>
  <c r="AS73" i="48"/>
  <c r="AV73" i="48"/>
  <c r="AS69" i="48"/>
  <c r="AS70" i="48"/>
  <c r="AS71" i="48"/>
  <c r="AS72" i="48"/>
  <c r="AV69" i="48"/>
  <c r="AS66" i="48"/>
  <c r="AS67" i="48"/>
  <c r="AS68" i="48"/>
  <c r="AV66" i="48"/>
  <c r="AS62" i="48"/>
  <c r="AS63" i="48"/>
  <c r="AS64" i="48"/>
  <c r="AS65" i="48"/>
  <c r="AV62" i="48"/>
  <c r="AS61" i="48"/>
  <c r="AV61" i="48"/>
  <c r="AS60" i="48"/>
  <c r="AV60" i="48"/>
  <c r="AS59" i="48"/>
  <c r="AV59" i="48"/>
  <c r="AS58" i="48"/>
  <c r="AV58" i="48"/>
  <c r="AS49" i="48"/>
  <c r="AS50" i="48"/>
  <c r="AS51" i="48"/>
  <c r="AS52" i="48"/>
  <c r="AS53" i="48"/>
  <c r="AS54" i="48"/>
  <c r="AS55" i="48"/>
  <c r="AS56" i="48"/>
  <c r="AS57" i="48"/>
  <c r="AV49" i="48"/>
  <c r="AS33" i="48"/>
  <c r="AS34" i="48"/>
  <c r="AS35" i="48"/>
  <c r="AS36" i="48"/>
  <c r="AV33" i="48"/>
  <c r="AS30" i="48"/>
  <c r="AS31" i="48"/>
  <c r="AS32" i="48"/>
  <c r="AV30" i="48"/>
  <c r="AS26" i="48"/>
  <c r="AS27" i="48"/>
  <c r="AS28" i="48"/>
  <c r="AS29" i="48"/>
  <c r="AV26" i="48"/>
  <c r="AS21" i="48"/>
  <c r="AS22" i="48"/>
  <c r="AS23" i="48"/>
  <c r="AS24" i="48"/>
  <c r="AS25" i="48"/>
  <c r="AV21" i="48"/>
  <c r="AS20" i="48"/>
  <c r="AV20" i="48"/>
  <c r="AS17" i="48"/>
  <c r="AS18" i="48"/>
  <c r="AS19" i="48"/>
  <c r="AV17" i="48"/>
  <c r="AS13" i="48"/>
  <c r="AS14" i="48"/>
  <c r="AS15" i="48"/>
  <c r="AS16" i="48"/>
  <c r="AV13" i="48"/>
  <c r="AS11" i="48"/>
  <c r="AS12" i="48"/>
  <c r="AV11" i="48"/>
  <c r="AL117" i="48"/>
  <c r="AE117" i="48"/>
  <c r="AD117" i="48"/>
  <c r="AC117" i="48"/>
  <c r="AL116" i="48"/>
  <c r="AE116" i="48"/>
  <c r="AD116" i="48"/>
  <c r="AC116" i="48"/>
  <c r="AL115" i="48"/>
  <c r="AE115" i="48"/>
  <c r="AD115" i="48"/>
  <c r="AC115" i="48"/>
  <c r="I4" i="48"/>
  <c r="AS105" i="48"/>
  <c r="AL98" i="48"/>
  <c r="AK98" i="48"/>
  <c r="AJ98" i="48"/>
  <c r="AI98" i="48"/>
  <c r="AH98" i="48"/>
  <c r="AG98" i="48"/>
  <c r="AF98" i="48"/>
  <c r="AE98" i="48"/>
  <c r="AD98" i="48"/>
  <c r="AC98" i="48"/>
  <c r="AB98" i="48"/>
  <c r="AA98" i="48"/>
  <c r="Z98" i="48"/>
  <c r="Y98" i="48"/>
  <c r="X98" i="48"/>
  <c r="W98" i="48"/>
  <c r="V98" i="48"/>
  <c r="U98" i="48"/>
  <c r="T98" i="48"/>
  <c r="S98" i="48"/>
  <c r="R98" i="48"/>
  <c r="Q98" i="48"/>
  <c r="P98" i="48"/>
  <c r="O98" i="48"/>
  <c r="N98" i="48"/>
  <c r="M98" i="48"/>
  <c r="L98" i="48"/>
  <c r="K98" i="48"/>
  <c r="J98" i="48"/>
  <c r="I98" i="48"/>
  <c r="H98" i="48"/>
  <c r="G98" i="48"/>
  <c r="F98" i="48"/>
  <c r="E98" i="48"/>
  <c r="D98" i="48"/>
  <c r="AW87" i="48"/>
  <c r="AU87" i="48"/>
  <c r="AW83" i="48"/>
  <c r="AU83" i="48"/>
  <c r="AW79" i="48"/>
  <c r="AU79" i="48"/>
  <c r="AW75" i="48"/>
  <c r="AU75" i="48"/>
  <c r="AW74" i="48"/>
  <c r="AU74" i="48"/>
  <c r="AW73" i="48"/>
  <c r="AU73" i="48"/>
  <c r="AW69" i="48"/>
  <c r="AU69" i="48"/>
  <c r="AW66" i="48"/>
  <c r="AU66" i="48"/>
  <c r="AW62" i="48"/>
  <c r="AU62" i="48"/>
  <c r="AW61" i="48"/>
  <c r="AU61" i="48"/>
  <c r="AW60" i="48"/>
  <c r="AU60" i="48"/>
  <c r="AW59" i="48"/>
  <c r="AU59" i="48"/>
  <c r="AW58" i="48"/>
  <c r="AU58" i="48"/>
  <c r="AW49" i="48"/>
  <c r="AU49" i="48"/>
  <c r="AW33" i="48"/>
  <c r="AU33" i="48"/>
  <c r="AW30" i="48"/>
  <c r="AU30" i="48"/>
  <c r="AW26" i="48"/>
  <c r="AU26" i="48"/>
  <c r="AW21" i="48"/>
  <c r="AU21" i="48"/>
  <c r="AW20" i="48"/>
  <c r="AU20" i="48"/>
  <c r="AW17" i="48"/>
  <c r="AU17" i="48"/>
  <c r="AW13" i="48"/>
  <c r="AU13" i="48"/>
  <c r="AW11" i="48"/>
  <c r="AU11" i="48"/>
  <c r="AS87" i="46"/>
  <c r="AS88" i="46"/>
  <c r="AS89" i="46"/>
  <c r="AV87" i="46"/>
  <c r="AS83" i="46"/>
  <c r="AS84" i="46"/>
  <c r="AS85" i="46"/>
  <c r="AS86" i="46"/>
  <c r="AV83" i="46"/>
  <c r="AS79" i="46"/>
  <c r="AS80" i="46"/>
  <c r="AS81" i="46"/>
  <c r="AS82" i="46"/>
  <c r="AV79" i="46"/>
  <c r="AS75" i="46"/>
  <c r="AS76" i="46"/>
  <c r="AS77" i="46"/>
  <c r="AS78" i="46"/>
  <c r="AV75" i="46"/>
  <c r="AS74" i="46"/>
  <c r="AV74" i="46"/>
  <c r="AS73" i="46"/>
  <c r="AV73" i="46"/>
  <c r="AS69" i="46"/>
  <c r="AS70" i="46"/>
  <c r="AS71" i="46"/>
  <c r="AS72" i="46"/>
  <c r="AV69" i="46"/>
  <c r="AS66" i="46"/>
  <c r="AS67" i="46"/>
  <c r="AS68" i="46"/>
  <c r="AV66" i="46"/>
  <c r="AS62" i="46"/>
  <c r="AS63" i="46"/>
  <c r="AS64" i="46"/>
  <c r="AS65" i="46"/>
  <c r="AV62" i="46"/>
  <c r="AS61" i="46"/>
  <c r="AV61" i="46"/>
  <c r="AS60" i="46"/>
  <c r="AV60" i="46"/>
  <c r="AS59" i="46"/>
  <c r="AV59" i="46"/>
  <c r="AS58" i="46"/>
  <c r="AV58" i="46"/>
  <c r="AS49" i="46"/>
  <c r="AS50" i="46"/>
  <c r="AS51" i="46"/>
  <c r="AS52" i="46"/>
  <c r="AS53" i="46"/>
  <c r="AS54" i="46"/>
  <c r="AS55" i="46"/>
  <c r="AS56" i="46"/>
  <c r="AS57" i="46"/>
  <c r="AV49" i="46"/>
  <c r="AS33" i="46"/>
  <c r="AS34" i="46"/>
  <c r="AS35" i="46"/>
  <c r="AS36" i="46"/>
  <c r="AV33" i="46"/>
  <c r="AS30" i="46"/>
  <c r="AS31" i="46"/>
  <c r="AS32" i="46"/>
  <c r="AV30" i="46"/>
  <c r="AS26" i="46"/>
  <c r="AS27" i="46"/>
  <c r="AS28" i="46"/>
  <c r="AS29" i="46"/>
  <c r="AV26" i="46"/>
  <c r="AS21" i="46"/>
  <c r="AS22" i="46"/>
  <c r="AS23" i="46"/>
  <c r="AS24" i="46"/>
  <c r="AS25" i="46"/>
  <c r="AV21" i="46"/>
  <c r="AS20" i="46"/>
  <c r="AV20" i="46"/>
  <c r="AS17" i="46"/>
  <c r="AS18" i="46"/>
  <c r="AS19" i="46"/>
  <c r="AV17" i="46"/>
  <c r="AS13" i="46"/>
  <c r="AS14" i="46"/>
  <c r="AS15" i="46"/>
  <c r="AS16" i="46"/>
  <c r="AV13" i="46"/>
  <c r="AS11" i="46"/>
  <c r="AS12" i="46"/>
  <c r="AV11" i="46"/>
  <c r="AL117" i="46"/>
  <c r="AE117" i="46"/>
  <c r="AD117" i="46"/>
  <c r="AC117" i="46"/>
  <c r="AL116" i="46"/>
  <c r="AE116" i="46"/>
  <c r="AD116" i="46"/>
  <c r="AC116" i="46"/>
  <c r="AL115" i="46"/>
  <c r="AE115" i="46"/>
  <c r="AD115" i="46"/>
  <c r="AC115" i="46"/>
  <c r="I4" i="46"/>
  <c r="AS105" i="46"/>
  <c r="AL98" i="46"/>
  <c r="AK98" i="46"/>
  <c r="AJ98" i="46"/>
  <c r="AI98" i="46"/>
  <c r="AH98" i="46"/>
  <c r="AG98" i="46"/>
  <c r="AF98" i="46"/>
  <c r="AE98" i="46"/>
  <c r="AD98" i="46"/>
  <c r="AC98" i="46"/>
  <c r="AB98" i="46"/>
  <c r="AA98" i="46"/>
  <c r="Z98" i="46"/>
  <c r="Y98" i="46"/>
  <c r="X98" i="46"/>
  <c r="W98" i="46"/>
  <c r="V98" i="46"/>
  <c r="U98" i="46"/>
  <c r="T98" i="46"/>
  <c r="S98" i="46"/>
  <c r="R98" i="46"/>
  <c r="Q98" i="46"/>
  <c r="P98" i="46"/>
  <c r="O98" i="46"/>
  <c r="N98" i="46"/>
  <c r="M98" i="46"/>
  <c r="L98" i="46"/>
  <c r="K98" i="46"/>
  <c r="J98" i="46"/>
  <c r="I98" i="46"/>
  <c r="H98" i="46"/>
  <c r="G98" i="46"/>
  <c r="F98" i="46"/>
  <c r="E98" i="46"/>
  <c r="D98" i="46"/>
  <c r="AW87" i="46"/>
  <c r="AU87" i="46"/>
  <c r="AW83" i="46"/>
  <c r="AU83" i="46"/>
  <c r="AW79" i="46"/>
  <c r="AU79" i="46"/>
  <c r="AW75" i="46"/>
  <c r="AU75" i="46"/>
  <c r="AW74" i="46"/>
  <c r="AU74" i="46"/>
  <c r="AW73" i="46"/>
  <c r="AU73" i="46"/>
  <c r="AW69" i="46"/>
  <c r="AU69" i="46"/>
  <c r="AW66" i="46"/>
  <c r="AU66" i="46"/>
  <c r="AW62" i="46"/>
  <c r="AU62" i="46"/>
  <c r="AW61" i="46"/>
  <c r="AU61" i="46"/>
  <c r="AW60" i="46"/>
  <c r="AU60" i="46"/>
  <c r="AW59" i="46"/>
  <c r="AU59" i="46"/>
  <c r="AW58" i="46"/>
  <c r="AU58" i="46"/>
  <c r="AW49" i="46"/>
  <c r="AU49" i="46"/>
  <c r="AW33" i="46"/>
  <c r="AU33" i="46"/>
  <c r="AW30" i="46"/>
  <c r="AU30" i="46"/>
  <c r="AW26" i="46"/>
  <c r="AU26" i="46"/>
  <c r="AW21" i="46"/>
  <c r="AU21" i="46"/>
  <c r="AW20" i="46"/>
  <c r="AU20" i="46"/>
  <c r="AW17" i="46"/>
  <c r="AU17" i="46"/>
  <c r="AW13" i="46"/>
  <c r="AU13" i="46"/>
  <c r="AW11" i="46"/>
  <c r="AU11" i="46"/>
  <c r="AU87" i="14"/>
  <c r="AU83" i="14"/>
  <c r="AU79" i="14"/>
  <c r="AU75" i="14"/>
  <c r="AU69" i="14"/>
  <c r="AU66" i="14"/>
  <c r="AU62" i="14"/>
  <c r="AU49" i="14"/>
  <c r="AS50" i="14"/>
  <c r="AS51" i="14"/>
  <c r="AS52" i="14"/>
  <c r="AS53" i="14"/>
  <c r="AS54" i="14"/>
  <c r="AS55" i="14"/>
  <c r="AS56" i="14"/>
  <c r="AS57" i="14"/>
  <c r="AS58" i="14"/>
  <c r="AS59" i="14"/>
  <c r="AS60" i="14"/>
  <c r="AS61" i="14"/>
  <c r="AS62" i="14"/>
  <c r="AS63" i="14"/>
  <c r="AS64" i="14"/>
  <c r="AS65" i="14"/>
  <c r="AS66" i="14"/>
  <c r="AS67" i="14"/>
  <c r="AS68" i="14"/>
  <c r="AS69" i="14"/>
  <c r="AS70" i="14"/>
  <c r="AS71" i="14"/>
  <c r="AS72" i="14"/>
  <c r="AS73" i="14"/>
  <c r="AS74" i="14"/>
  <c r="AS75" i="14"/>
  <c r="AS76" i="14"/>
  <c r="AS77" i="14"/>
  <c r="AS78" i="14"/>
  <c r="AS79" i="14"/>
  <c r="AS80" i="14"/>
  <c r="AS81" i="14"/>
  <c r="AS82" i="14"/>
  <c r="AS83" i="14"/>
  <c r="AS84" i="14"/>
  <c r="AS85" i="14"/>
  <c r="AS86" i="14"/>
  <c r="AS87" i="14"/>
  <c r="AS88" i="14"/>
  <c r="AS89" i="14"/>
  <c r="AS49" i="14"/>
  <c r="M7" i="26"/>
  <c r="M8" i="26"/>
  <c r="M9" i="26"/>
  <c r="M10" i="26"/>
  <c r="M11" i="26"/>
  <c r="M6" i="26"/>
  <c r="AU33" i="14"/>
  <c r="AU30" i="14"/>
  <c r="AU26" i="14"/>
  <c r="AU21" i="14"/>
  <c r="AU17" i="14"/>
  <c r="AU13" i="14"/>
  <c r="AU11" i="14"/>
  <c r="AS12" i="14"/>
  <c r="AS13" i="14"/>
  <c r="AS14" i="14"/>
  <c r="AS15" i="14"/>
  <c r="AS16" i="14"/>
  <c r="AS17" i="14"/>
  <c r="AS18" i="14"/>
  <c r="AS19" i="14"/>
  <c r="AS20" i="14"/>
  <c r="AS21" i="14"/>
  <c r="AS22" i="14"/>
  <c r="AS23" i="14"/>
  <c r="AS24" i="14"/>
  <c r="AS25" i="14"/>
  <c r="AS26" i="14"/>
  <c r="AS27" i="14"/>
  <c r="AS28" i="14"/>
  <c r="AS29" i="14"/>
  <c r="AS30" i="14"/>
  <c r="AS31" i="14"/>
  <c r="AS32" i="14"/>
  <c r="AS33" i="14"/>
  <c r="AS34" i="14"/>
  <c r="AS35" i="14"/>
  <c r="AS36" i="14"/>
  <c r="AS11" i="14"/>
  <c r="B14" i="27"/>
  <c r="C14" i="27"/>
  <c r="D14" i="27"/>
  <c r="E14" i="27"/>
  <c r="F14" i="27"/>
  <c r="G14" i="27"/>
  <c r="H14" i="27"/>
  <c r="I14" i="27"/>
  <c r="J14" i="27"/>
  <c r="K14" i="27"/>
  <c r="L14" i="27"/>
  <c r="M14" i="27"/>
  <c r="N14" i="27"/>
  <c r="O14" i="27"/>
  <c r="P14" i="27"/>
  <c r="Q14" i="27"/>
  <c r="R14" i="27"/>
  <c r="S14" i="27"/>
  <c r="T14" i="27"/>
  <c r="U14" i="27"/>
  <c r="V14" i="27"/>
  <c r="W14" i="27"/>
  <c r="X14" i="27"/>
  <c r="Y14" i="27"/>
  <c r="Z14" i="27"/>
  <c r="AA14" i="27"/>
  <c r="AB14" i="27"/>
  <c r="AC14" i="27"/>
  <c r="AD14" i="27"/>
  <c r="AE14" i="27"/>
  <c r="AF14" i="27"/>
  <c r="AG14" i="27"/>
  <c r="AH14" i="27"/>
  <c r="AI14" i="27"/>
  <c r="A14" i="27"/>
  <c r="AC12" i="27"/>
  <c r="AD12" i="27"/>
  <c r="AE12" i="27"/>
  <c r="AF12" i="27"/>
  <c r="AG12" i="27"/>
  <c r="AH12" i="27"/>
  <c r="AI12" i="27"/>
  <c r="B12" i="27"/>
  <c r="C12" i="27"/>
  <c r="D12" i="27"/>
  <c r="E12" i="27"/>
  <c r="F12" i="27"/>
  <c r="G12" i="27"/>
  <c r="H12" i="27"/>
  <c r="I12" i="27"/>
  <c r="J12" i="27"/>
  <c r="K12" i="27"/>
  <c r="L12" i="27"/>
  <c r="M12" i="27"/>
  <c r="N12" i="27"/>
  <c r="O12" i="27"/>
  <c r="P12" i="27"/>
  <c r="Q12" i="27"/>
  <c r="R12" i="27"/>
  <c r="S12" i="27"/>
  <c r="T12" i="27"/>
  <c r="U12" i="27"/>
  <c r="V12" i="27"/>
  <c r="W12" i="27"/>
  <c r="X12" i="27"/>
  <c r="Y12" i="27"/>
  <c r="Z12" i="27"/>
  <c r="AA12" i="27"/>
  <c r="AB12" i="27"/>
  <c r="A12" i="27"/>
  <c r="O9" i="25"/>
  <c r="P9" i="25"/>
  <c r="Q9" i="25"/>
  <c r="R9" i="25"/>
  <c r="O10" i="25"/>
  <c r="P10" i="25"/>
  <c r="Q10" i="25"/>
  <c r="R10" i="25"/>
  <c r="P8" i="25"/>
  <c r="Q8" i="25"/>
  <c r="R8" i="25"/>
  <c r="O8" i="25"/>
  <c r="X73" i="26"/>
  <c r="H60" i="25"/>
  <c r="X69" i="26"/>
  <c r="H59" i="25"/>
  <c r="X65" i="26"/>
  <c r="H58" i="25"/>
  <c r="X61" i="26"/>
  <c r="H57" i="25"/>
  <c r="X60" i="26"/>
  <c r="H56" i="25"/>
  <c r="X59" i="26"/>
  <c r="H55" i="25"/>
  <c r="X55" i="26"/>
  <c r="H54" i="25"/>
  <c r="X52" i="26"/>
  <c r="H53" i="25"/>
  <c r="X48" i="26"/>
  <c r="H52" i="25"/>
  <c r="X45" i="26"/>
  <c r="H49" i="25"/>
  <c r="X46" i="26"/>
  <c r="H50" i="25"/>
  <c r="X47" i="26"/>
  <c r="H51" i="25"/>
  <c r="X44" i="26"/>
  <c r="H48" i="25"/>
  <c r="X35" i="26"/>
  <c r="H47" i="25"/>
  <c r="X28" i="26"/>
  <c r="H28" i="25"/>
  <c r="X25" i="26"/>
  <c r="H27" i="25"/>
  <c r="X21" i="26"/>
  <c r="H26" i="25"/>
  <c r="X16" i="26"/>
  <c r="H25" i="25"/>
  <c r="X15" i="26"/>
  <c r="H24" i="25"/>
  <c r="X12" i="26"/>
  <c r="H23" i="25"/>
  <c r="X8" i="26"/>
  <c r="H22" i="25"/>
  <c r="X6" i="26"/>
  <c r="H21" i="25"/>
  <c r="J53" i="25"/>
  <c r="J52" i="25"/>
  <c r="J26" i="25"/>
  <c r="B28" i="26"/>
  <c r="B7" i="26"/>
  <c r="B8" i="26"/>
  <c r="B9" i="26"/>
  <c r="B10" i="26"/>
  <c r="B11" i="26"/>
  <c r="B12" i="26"/>
  <c r="B13" i="26"/>
  <c r="B14" i="26"/>
  <c r="B6" i="26"/>
  <c r="C13" i="26"/>
  <c r="C14" i="26"/>
  <c r="G2" i="25"/>
  <c r="H98" i="14"/>
  <c r="I98" i="14"/>
  <c r="J98" i="14"/>
  <c r="K98" i="14"/>
  <c r="L98" i="14"/>
  <c r="M98" i="14"/>
  <c r="N98" i="14"/>
  <c r="O98" i="14"/>
  <c r="P98" i="14"/>
  <c r="Q98" i="14"/>
  <c r="R98" i="14"/>
  <c r="S98" i="14"/>
  <c r="T98" i="14"/>
  <c r="U98" i="14"/>
  <c r="V98" i="14"/>
  <c r="W98" i="14"/>
  <c r="X98" i="14"/>
  <c r="Y98" i="14"/>
  <c r="Z98" i="14"/>
  <c r="AA98" i="14"/>
  <c r="AB98" i="14"/>
  <c r="AC98" i="14"/>
  <c r="AD98" i="14"/>
  <c r="AE98" i="14"/>
  <c r="AF98" i="14"/>
  <c r="AG98" i="14"/>
  <c r="AH98" i="14"/>
  <c r="AI98" i="14"/>
  <c r="AJ98" i="14"/>
  <c r="AK98" i="14"/>
  <c r="AL98" i="14"/>
  <c r="AC116" i="14"/>
  <c r="AD116" i="14"/>
  <c r="AE116" i="14"/>
  <c r="AL116" i="14"/>
  <c r="AC117" i="14"/>
  <c r="AD117" i="14"/>
  <c r="AE117" i="14"/>
  <c r="AL117" i="14"/>
  <c r="AD115" i="14"/>
  <c r="AE115" i="14"/>
  <c r="AL115" i="14"/>
  <c r="AC115" i="14"/>
  <c r="I4" i="14"/>
  <c r="AV87" i="14"/>
  <c r="AV83" i="14"/>
  <c r="AV79" i="14"/>
  <c r="AV75" i="14"/>
  <c r="AV74" i="14"/>
  <c r="AV73" i="14"/>
  <c r="AV69" i="14"/>
  <c r="AV66" i="14"/>
  <c r="AV62" i="14"/>
  <c r="AV61" i="14"/>
  <c r="AV60" i="14"/>
  <c r="AV59" i="14"/>
  <c r="AV58" i="14"/>
  <c r="AV49" i="14"/>
  <c r="AU74" i="14"/>
  <c r="AU73" i="14"/>
  <c r="AU61" i="14"/>
  <c r="AU60" i="14"/>
  <c r="AU59" i="14"/>
  <c r="AU58" i="14"/>
  <c r="AW87" i="14"/>
  <c r="AW83" i="14"/>
  <c r="AW79" i="14"/>
  <c r="AW75" i="14"/>
  <c r="AW74" i="14"/>
  <c r="AW73" i="14"/>
  <c r="AW69" i="14"/>
  <c r="AW66" i="14"/>
  <c r="AW62" i="14"/>
  <c r="AW61" i="14"/>
  <c r="AW60" i="14"/>
  <c r="AW59" i="14"/>
  <c r="AW58" i="14"/>
  <c r="AW49" i="14"/>
  <c r="AV33" i="14"/>
  <c r="AV30" i="14"/>
  <c r="AV26" i="14"/>
  <c r="AV21" i="14"/>
  <c r="AV20" i="14"/>
  <c r="AV17" i="14"/>
  <c r="AU20" i="14"/>
  <c r="AW33" i="14"/>
  <c r="AW30" i="14"/>
  <c r="AW26" i="14"/>
  <c r="AW21" i="14"/>
  <c r="AW20" i="14"/>
  <c r="AW17" i="14"/>
  <c r="AW13" i="14"/>
  <c r="AW11" i="14"/>
  <c r="AV13" i="14"/>
  <c r="AV11" i="14"/>
  <c r="AS105" i="14"/>
  <c r="G98" i="14"/>
  <c r="F98" i="14"/>
  <c r="E98" i="14"/>
  <c r="D98" i="14"/>
</calcChain>
</file>

<file path=xl/sharedStrings.xml><?xml version="1.0" encoding="utf-8"?>
<sst xmlns="http://schemas.openxmlformats.org/spreadsheetml/2006/main" count="484" uniqueCount="90">
  <si>
    <t>On passe d'une feuille à l'autre en cliquant sur les onglets qui se trouvent en bas à gauche du classeur.</t>
  </si>
  <si>
    <t>Les feuilles sont protégées afin que l'on ne puisse pas effacer une formule par erreur.</t>
  </si>
  <si>
    <t>Ecole :</t>
  </si>
  <si>
    <t>Commune :</t>
  </si>
  <si>
    <t>Adresse :</t>
  </si>
  <si>
    <t>Classe de :</t>
  </si>
  <si>
    <t>Réussite</t>
  </si>
  <si>
    <t>Numéro exercice</t>
  </si>
  <si>
    <t>réussite</t>
  </si>
  <si>
    <t>Maths</t>
  </si>
  <si>
    <t>Français</t>
  </si>
  <si>
    <t>Item</t>
  </si>
  <si>
    <t xml:space="preserve">Français
</t>
  </si>
  <si>
    <t xml:space="preserve"> Item</t>
  </si>
  <si>
    <t>Mathématiques</t>
  </si>
  <si>
    <t>ABS</t>
  </si>
  <si>
    <t>ONGLETS</t>
  </si>
  <si>
    <t>Total réponses item</t>
  </si>
  <si>
    <t>résultats</t>
  </si>
  <si>
    <t>Pour saisir vos résultats, utilisez de préférence, les flèches de votre clavier.
Il suffit ensuite d'entrer la valeur 1 ,2,3,9 ,0 ou ABS puis de valider en appuyant sur la flèche vers le bas ou vers la droite pour passer à l'Item ou à l'élève suivant.</t>
  </si>
  <si>
    <t>Domaine</t>
  </si>
  <si>
    <t>1. Dans le ruban supérieur, ouvrir l'onglet "révision", groupe "modification", commande "ôter la protection de la feuille".</t>
  </si>
  <si>
    <t>sans l'exercice 14</t>
  </si>
  <si>
    <t>avec l'exercice 14</t>
  </si>
  <si>
    <t>Evaluations diagnostiques des élèves au CP</t>
  </si>
  <si>
    <t>Si, exceptionnellement, il est nécessaire d'enlever la protection :</t>
  </si>
  <si>
    <t>2.  Pour protéger à nouveau la feuille, utiliser la commande "protéger la feuille"(aucun mot de passe n'est exigé).</t>
  </si>
  <si>
    <t xml:space="preserve">SYNTHÈSE </t>
  </si>
  <si>
    <t>Effectif :</t>
  </si>
  <si>
    <t>Réussite de la classe :</t>
  </si>
  <si>
    <t>Associer un nombre donné à son écriture chiffrée</t>
  </si>
  <si>
    <t>Comparer des quantités</t>
  </si>
  <si>
    <t>dénombrer les quantités en associant différentes représentatuions du nombre</t>
  </si>
  <si>
    <t>débombrer une quantité</t>
  </si>
  <si>
    <t>Identifier les informations spatiales pour situer des objets  …</t>
  </si>
  <si>
    <t>Indentifier le principe d'oraganisation d'un algorithme et poursuivre son application</t>
  </si>
  <si>
    <t>Recomposer mentalement des petites quantités pour résoudre un problème</t>
  </si>
  <si>
    <t>Constituer une collection dont le cardinal est donné en modifiant une première collection</t>
  </si>
  <si>
    <t>avec l'ex. 14</t>
  </si>
  <si>
    <t>sans l'ex. 14</t>
  </si>
  <si>
    <t>Connaître des concepts et du lexique propres à l'écrit</t>
  </si>
  <si>
    <t>Écrire les lettres dictées par l'enseignant</t>
  </si>
  <si>
    <t>Reconnaître les lettres lues par l'enseignant</t>
  </si>
  <si>
    <t>Distinguer les syllabes d'un mot prononcé</t>
  </si>
  <si>
    <t>Segmenter un mot, repérer et localiser la place de la syllabe prononcée par l'enseignant</t>
  </si>
  <si>
    <t>Identifier la syllabe commune à plusieurs mots</t>
  </si>
  <si>
    <t>Repérer des éléments communs dans des mots</t>
  </si>
  <si>
    <t>Lire des mots fréquemments rencontrés</t>
  </si>
  <si>
    <t>Comprendre un message oral et répondre de façon pertinente</t>
  </si>
  <si>
    <t>Optimiser sa prise d'informations pour respecter l'ordre des lettres et des mots dans une première maîtrise des gestes</t>
  </si>
  <si>
    <t>Écrire des mots</t>
  </si>
  <si>
    <t>Compléter des ensembles</t>
  </si>
  <si>
    <t>Nommer des éléments et expliciter ses stratégies</t>
  </si>
  <si>
    <t>Dégager le thème d'un texte entendu dont le sens est porté par des mots que l'lélève est en mesure de connaître</t>
  </si>
  <si>
    <t>Résultats</t>
  </si>
  <si>
    <t>&lt;0,33</t>
  </si>
  <si>
    <t>0,33&lt; &lt;0,5</t>
  </si>
  <si>
    <t>0,5&lt; &lt;0,75</t>
  </si>
  <si>
    <t>&gt;0,75</t>
  </si>
  <si>
    <t>Français sans ex 14</t>
  </si>
  <si>
    <t>Français avec ex 14</t>
  </si>
  <si>
    <t>Français sans ex. 14</t>
  </si>
  <si>
    <t>Français avec ex. 15</t>
  </si>
  <si>
    <t>0,33&lt; &lt;0,51</t>
  </si>
  <si>
    <t>Septembre</t>
  </si>
  <si>
    <t>Synthèse</t>
  </si>
  <si>
    <t>MATHS</t>
  </si>
  <si>
    <t>classe 1</t>
  </si>
  <si>
    <t>classe 2</t>
  </si>
  <si>
    <t>classe 3</t>
  </si>
  <si>
    <t>classe 4</t>
  </si>
  <si>
    <t>TOTAL</t>
  </si>
  <si>
    <t>Abs</t>
  </si>
  <si>
    <t xml:space="preserve">effectif total </t>
  </si>
  <si>
    <t>classe 5</t>
  </si>
  <si>
    <t>classe 6</t>
  </si>
  <si>
    <t>classe 7</t>
  </si>
  <si>
    <t>classe 8</t>
  </si>
  <si>
    <t>classe 9</t>
  </si>
  <si>
    <t>classe 10</t>
  </si>
  <si>
    <t>Réussite de l'école :</t>
  </si>
  <si>
    <t>RÉPARTITION DES ÉLÈVES DE L'ÉCOLE</t>
  </si>
  <si>
    <t>Effectif de la classe</t>
  </si>
  <si>
    <t>École :</t>
  </si>
  <si>
    <t>FRANçAIS</t>
  </si>
  <si>
    <r>
      <rPr>
        <b/>
        <i/>
        <u/>
        <sz val="12"/>
        <rFont val="Arial"/>
      </rPr>
      <t xml:space="preserve">Onglet "Synthèse" </t>
    </r>
    <r>
      <rPr>
        <i/>
        <sz val="12"/>
        <rFont val="Arial"/>
        <family val="2"/>
      </rPr>
      <t>: feuille permettant d'imprimer la synthèse des résultats pour l'école.</t>
    </r>
  </si>
  <si>
    <t>Ce fichier n'est à utiliser que pour les écoles comprenant plusieurs classes de CP.
Il permet en effet l'édition d'une fiche synthèse pour l'école reprenant les résultats
des élèves de CP des différentes classes.
Si votre école n'a qu'une classe de CP cette synthèse et ce fichier ne vous sont
donc pas utiles.</t>
  </si>
  <si>
    <t xml:space="preserve">https://filesender.renater.fr/?s=download&amp;token=eeccad12-8e03-407f-35e7-172641e27862 </t>
  </si>
  <si>
    <r>
      <t xml:space="preserve">Il ne faut copier que les saisies :
d'abord lignes 5 à 30 en mathématiques
puis lignes 43 à 83 en français.
</t>
    </r>
    <r>
      <rPr>
        <b/>
        <i/>
        <sz val="12"/>
        <rFont val="Arial"/>
        <family val="2"/>
      </rPr>
      <t>Pour plus d'informations, vous pouvez suivre
le tutoriel téléchargeable à partir de ce lien :</t>
    </r>
    <r>
      <rPr>
        <i/>
        <sz val="12"/>
        <rFont val="Arial"/>
        <family val="2"/>
      </rPr>
      <t xml:space="preserve">
</t>
    </r>
  </si>
  <si>
    <r>
      <rPr>
        <b/>
        <i/>
        <sz val="12"/>
        <rFont val="Arial"/>
        <family val="2"/>
      </rPr>
      <t>Onglet "Classe 1"</t>
    </r>
    <r>
      <rPr>
        <i/>
        <sz val="12"/>
        <rFont val="Arial"/>
        <family val="2"/>
      </rPr>
      <t xml:space="preserve"> : </t>
    </r>
    <r>
      <rPr>
        <b/>
        <i/>
        <sz val="12"/>
        <rFont val="Arial"/>
        <family val="2"/>
      </rPr>
      <t>feuille de saisie des résultats des élèves de la classe 1 :</t>
    </r>
    <r>
      <rPr>
        <i/>
        <sz val="12"/>
        <rFont val="Arial"/>
        <family val="2"/>
      </rPr>
      <t xml:space="preserve">
vous y effectuez un copier-coller des résultats saisis dans la feuille "Saisie" du ficher utilisé par chaque classe,
et ainsi pour chaque classe de l'école dans les feuilles "Classe 1" à "Classe 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</si>
</sst>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0"/>
      <name val="Arial"/>
    </font>
    <font>
      <sz val="12"/>
      <name val="Arial"/>
      <family val="2"/>
    </font>
    <font>
      <b/>
      <sz val="14"/>
      <name val="Arial"/>
      <family val="2"/>
    </font>
    <font>
      <b/>
      <sz val="10"/>
      <name val="Arial"/>
      <family val="2"/>
    </font>
    <font>
      <b/>
      <sz val="8"/>
      <name val="Arial"/>
      <family val="2"/>
    </font>
    <font>
      <sz val="8"/>
      <name val="Arial"/>
      <family val="2"/>
    </font>
    <font>
      <b/>
      <u/>
      <sz val="8"/>
      <name val="Arial"/>
      <family val="2"/>
    </font>
    <font>
      <sz val="10"/>
      <name val="Arial"/>
      <family val="2"/>
    </font>
    <font>
      <sz val="10"/>
      <name val="Arial"/>
      <family val="2"/>
    </font>
    <font>
      <i/>
      <sz val="10"/>
      <name val="Arial"/>
      <family val="2"/>
    </font>
    <font>
      <b/>
      <sz val="20"/>
      <name val="Arial"/>
      <family val="2"/>
    </font>
    <font>
      <sz val="14"/>
      <name val="Arial"/>
      <family val="2"/>
    </font>
    <font>
      <b/>
      <sz val="16"/>
      <color theme="3"/>
      <name val="Arial"/>
      <family val="2"/>
    </font>
    <font>
      <b/>
      <sz val="16"/>
      <color theme="0"/>
      <name val="Arial"/>
      <family val="2"/>
    </font>
    <font>
      <b/>
      <i/>
      <sz val="16"/>
      <color theme="3" tint="-0.249977111117893"/>
      <name val="Arial"/>
      <family val="2"/>
    </font>
    <font>
      <sz val="20"/>
      <name val="Bradley Hand ITC"/>
      <family val="4"/>
    </font>
    <font>
      <sz val="20"/>
      <name val="Arial"/>
      <family val="2"/>
    </font>
    <font>
      <b/>
      <sz val="36"/>
      <name val="Arial"/>
      <family val="2"/>
    </font>
    <font>
      <sz val="36"/>
      <name val="Arial"/>
      <family val="2"/>
    </font>
    <font>
      <b/>
      <sz val="48"/>
      <name val="Arial"/>
      <family val="2"/>
    </font>
    <font>
      <sz val="10"/>
      <color theme="0"/>
      <name val="Arial"/>
      <family val="2"/>
    </font>
    <font>
      <sz val="10"/>
      <color rgb="FFFF0000"/>
      <name val="Arial"/>
      <family val="2"/>
    </font>
    <font>
      <i/>
      <sz val="16"/>
      <name val="Arial"/>
      <family val="2"/>
    </font>
    <font>
      <i/>
      <sz val="12"/>
      <name val="Arial"/>
      <family val="2"/>
    </font>
    <font>
      <b/>
      <i/>
      <sz val="12"/>
      <name val="Arial"/>
      <family val="2"/>
    </font>
    <font>
      <u/>
      <sz val="10"/>
      <color theme="10"/>
      <name val="Arial"/>
    </font>
    <font>
      <u/>
      <sz val="10"/>
      <color theme="11"/>
      <name val="Arial"/>
    </font>
    <font>
      <sz val="12"/>
      <color theme="3"/>
      <name val="Arial"/>
    </font>
    <font>
      <sz val="14"/>
      <color theme="3"/>
      <name val="Arial"/>
    </font>
    <font>
      <b/>
      <sz val="14"/>
      <color theme="3"/>
      <name val="Arial"/>
    </font>
    <font>
      <sz val="11"/>
      <name val="Arial"/>
    </font>
    <font>
      <b/>
      <sz val="11"/>
      <color theme="3"/>
      <name val="Arial"/>
    </font>
    <font>
      <sz val="11"/>
      <color theme="3"/>
      <name val="Arial"/>
    </font>
    <font>
      <b/>
      <sz val="16"/>
      <color rgb="FF1F497D"/>
      <name val="Arial"/>
      <family val="2"/>
    </font>
    <font>
      <b/>
      <i/>
      <u/>
      <sz val="12"/>
      <name val="Arial"/>
    </font>
    <font>
      <i/>
      <sz val="12"/>
      <name val="Arial"/>
    </font>
  </fonts>
  <fills count="2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rgb="FFC5D9F1"/>
        <bgColor rgb="FF000000"/>
      </patternFill>
    </fill>
    <fill>
      <patternFill patternType="solid">
        <fgColor rgb="FFB9CFED"/>
        <bgColor indexed="64"/>
      </patternFill>
    </fill>
    <fill>
      <patternFill patternType="solid">
        <fgColor rgb="FFFEE88B"/>
        <bgColor indexed="64"/>
      </patternFill>
    </fill>
    <fill>
      <patternFill patternType="solid">
        <fgColor rgb="FFFAB9C3"/>
        <bgColor indexed="64"/>
      </patternFill>
    </fill>
    <fill>
      <patternFill patternType="solid">
        <fgColor rgb="FFBBEDC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4.9989318521683403E-2"/>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style="thin">
        <color auto="1"/>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double">
        <color theme="4"/>
      </left>
      <right/>
      <top style="double">
        <color theme="4"/>
      </top>
      <bottom/>
      <diagonal/>
    </border>
    <border>
      <left/>
      <right style="double">
        <color theme="4"/>
      </right>
      <top style="double">
        <color theme="4"/>
      </top>
      <bottom/>
      <diagonal/>
    </border>
    <border>
      <left style="double">
        <color theme="4"/>
      </left>
      <right/>
      <top/>
      <bottom/>
      <diagonal/>
    </border>
    <border>
      <left/>
      <right style="double">
        <color theme="4"/>
      </right>
      <top/>
      <bottom/>
      <diagonal/>
    </border>
    <border>
      <left style="double">
        <color theme="4"/>
      </left>
      <right/>
      <top/>
      <bottom style="double">
        <color theme="4"/>
      </bottom>
      <diagonal/>
    </border>
    <border>
      <left/>
      <right/>
      <top/>
      <bottom style="double">
        <color theme="4"/>
      </bottom>
      <diagonal/>
    </border>
    <border>
      <left/>
      <right style="double">
        <color theme="4"/>
      </right>
      <top/>
      <bottom style="double">
        <color theme="4"/>
      </bottom>
      <diagonal/>
    </border>
    <border>
      <left/>
      <right/>
      <top style="double">
        <color theme="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double">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diagonal/>
    </border>
    <border>
      <left style="thin">
        <color auto="1"/>
      </left>
      <right style="thin">
        <color auto="1"/>
      </right>
      <top style="thin">
        <color auto="1"/>
      </top>
      <bottom style="medium">
        <color auto="1"/>
      </bottom>
      <diagonal/>
    </border>
    <border>
      <left/>
      <right/>
      <top/>
      <bottom style="medium">
        <color auto="1"/>
      </bottom>
      <diagonal/>
    </border>
    <border>
      <left style="double">
        <color auto="1"/>
      </left>
      <right style="thin">
        <color auto="1"/>
      </right>
      <top/>
      <bottom style="thin">
        <color auto="1"/>
      </bottom>
      <diagonal/>
    </border>
    <border>
      <left style="thin">
        <color theme="0"/>
      </left>
      <right style="thin">
        <color theme="0"/>
      </right>
      <top style="thin">
        <color theme="0"/>
      </top>
      <bottom style="thin">
        <color theme="0"/>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top style="thin">
        <color theme="4"/>
      </top>
      <bottom style="double">
        <color theme="4"/>
      </bottom>
      <diagonal/>
    </border>
    <border>
      <left style="double">
        <color theme="4"/>
      </left>
      <right/>
      <top style="double">
        <color theme="4"/>
      </top>
      <bottom style="double">
        <color theme="4"/>
      </bottom>
      <diagonal/>
    </border>
    <border>
      <left/>
      <right/>
      <top style="double">
        <color theme="4"/>
      </top>
      <bottom style="double">
        <color theme="4"/>
      </bottom>
      <diagonal/>
    </border>
    <border>
      <left/>
      <right style="double">
        <color theme="4"/>
      </right>
      <top style="double">
        <color theme="4"/>
      </top>
      <bottom style="double">
        <color theme="4"/>
      </bottom>
      <diagonal/>
    </border>
    <border>
      <left style="double">
        <color theme="4"/>
      </left>
      <right/>
      <top style="double">
        <color theme="4"/>
      </top>
      <bottom style="thin">
        <color theme="4"/>
      </bottom>
      <diagonal/>
    </border>
    <border>
      <left/>
      <right/>
      <top style="double">
        <color theme="4"/>
      </top>
      <bottom style="thin">
        <color theme="4"/>
      </bottom>
      <diagonal/>
    </border>
    <border>
      <left style="double">
        <color theme="4"/>
      </left>
      <right/>
      <top style="thin">
        <color theme="4"/>
      </top>
      <bottom style="thin">
        <color theme="4"/>
      </bottom>
      <diagonal/>
    </border>
    <border>
      <left/>
      <right/>
      <top style="thin">
        <color theme="4"/>
      </top>
      <bottom style="thin">
        <color theme="4"/>
      </bottom>
      <diagonal/>
    </border>
    <border>
      <left style="double">
        <color theme="4"/>
      </left>
      <right/>
      <top style="thin">
        <color theme="4"/>
      </top>
      <bottom style="double">
        <color theme="4"/>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dotted">
        <color theme="4"/>
      </left>
      <right style="dotted">
        <color theme="4"/>
      </right>
      <top style="dotted">
        <color theme="4"/>
      </top>
      <bottom style="dotted">
        <color theme="4"/>
      </bottom>
      <diagonal/>
    </border>
    <border>
      <left style="dotted">
        <color theme="4"/>
      </left>
      <right style="dotted">
        <color theme="4"/>
      </right>
      <top style="dotted">
        <color theme="4"/>
      </top>
      <bottom/>
      <diagonal/>
    </border>
    <border>
      <left style="dotted">
        <color theme="4"/>
      </left>
      <right style="dotted">
        <color theme="4"/>
      </right>
      <top/>
      <bottom/>
      <diagonal/>
    </border>
    <border>
      <left style="dotted">
        <color theme="4"/>
      </left>
      <right style="dotted">
        <color theme="4"/>
      </right>
      <top/>
      <bottom style="dotted">
        <color theme="4"/>
      </bottom>
      <diagonal/>
    </border>
    <border>
      <left style="double">
        <color theme="4"/>
      </left>
      <right style="double">
        <color theme="4"/>
      </right>
      <top style="double">
        <color theme="4"/>
      </top>
      <bottom style="thin">
        <color theme="4"/>
      </bottom>
      <diagonal/>
    </border>
    <border>
      <left style="thin">
        <color theme="4"/>
      </left>
      <right style="double">
        <color theme="4"/>
      </right>
      <top style="thin">
        <color theme="4"/>
      </top>
      <bottom style="thin">
        <color theme="4"/>
      </bottom>
      <diagonal/>
    </border>
    <border>
      <left style="thin">
        <color theme="4"/>
      </left>
      <right style="double">
        <color theme="4"/>
      </right>
      <top/>
      <bottom style="double">
        <color theme="4"/>
      </bottom>
      <diagonal/>
    </border>
    <border>
      <left/>
      <right style="thin">
        <color theme="4"/>
      </right>
      <top style="double">
        <color theme="4"/>
      </top>
      <bottom style="thin">
        <color theme="4"/>
      </bottom>
      <diagonal/>
    </border>
    <border>
      <left/>
      <right style="thin">
        <color theme="4"/>
      </right>
      <top style="thin">
        <color theme="4"/>
      </top>
      <bottom style="double">
        <color theme="4"/>
      </bottom>
      <diagonal/>
    </border>
    <border>
      <left style="hair">
        <color theme="4"/>
      </left>
      <right style="hair">
        <color theme="4"/>
      </right>
      <top style="hair">
        <color theme="4"/>
      </top>
      <bottom style="hair">
        <color theme="4"/>
      </bottom>
      <diagonal/>
    </border>
    <border>
      <left style="hair">
        <color theme="4"/>
      </left>
      <right style="hair">
        <color theme="4"/>
      </right>
      <top style="hair">
        <color theme="4"/>
      </top>
      <bottom/>
      <diagonal/>
    </border>
    <border>
      <left style="hair">
        <color theme="4"/>
      </left>
      <right style="hair">
        <color theme="4"/>
      </right>
      <top/>
      <bottom/>
      <diagonal/>
    </border>
    <border>
      <left style="hair">
        <color theme="4"/>
      </left>
      <right style="hair">
        <color theme="4"/>
      </right>
      <top/>
      <bottom style="hair">
        <color theme="4"/>
      </bottom>
      <diagonal/>
    </border>
    <border>
      <left style="thin">
        <color theme="4"/>
      </left>
      <right style="double">
        <color theme="4"/>
      </right>
      <top style="thin">
        <color theme="4"/>
      </top>
      <bottom style="double">
        <color theme="4"/>
      </bottom>
      <diagonal/>
    </border>
    <border>
      <left style="thin">
        <color theme="4"/>
      </left>
      <right style="double">
        <color theme="4"/>
      </right>
      <top/>
      <bottom/>
      <diagonal/>
    </border>
    <border>
      <left style="double">
        <color rgb="FF0070C0"/>
      </left>
      <right style="double">
        <color auto="1"/>
      </right>
      <top/>
      <bottom/>
      <diagonal/>
    </border>
    <border>
      <left style="double">
        <color rgb="FF4F81BD"/>
      </left>
      <right/>
      <top style="double">
        <color rgb="FF4F81BD"/>
      </top>
      <bottom style="double">
        <color rgb="FF4F81BD"/>
      </bottom>
      <diagonal/>
    </border>
    <border>
      <left/>
      <right/>
      <top style="double">
        <color rgb="FF4F81BD"/>
      </top>
      <bottom style="double">
        <color rgb="FF4F81BD"/>
      </bottom>
      <diagonal/>
    </border>
    <border>
      <left style="double">
        <color rgb="FF4F81BD"/>
      </left>
      <right style="thin">
        <color rgb="FF4F81BD"/>
      </right>
      <top style="double">
        <color rgb="FF4F81BD"/>
      </top>
      <bottom style="thin">
        <color rgb="FF4F81BD"/>
      </bottom>
      <diagonal/>
    </border>
    <border>
      <left style="thin">
        <color rgb="FF4F81BD"/>
      </left>
      <right style="thin">
        <color rgb="FF4F81BD"/>
      </right>
      <top style="double">
        <color rgb="FF4F81BD"/>
      </top>
      <bottom style="thin">
        <color rgb="FF4F81BD"/>
      </bottom>
      <diagonal/>
    </border>
    <border>
      <left style="thin">
        <color rgb="FF4F81BD"/>
      </left>
      <right style="double">
        <color rgb="FF4F81BD"/>
      </right>
      <top style="double">
        <color rgb="FF4F81BD"/>
      </top>
      <bottom style="thin">
        <color rgb="FF4F81BD"/>
      </bottom>
      <diagonal/>
    </border>
    <border>
      <left style="double">
        <color rgb="FF4F81BD"/>
      </left>
      <right style="thin">
        <color rgb="FF4F81BD"/>
      </right>
      <top style="thin">
        <color rgb="FF4F81BD"/>
      </top>
      <bottom style="thin">
        <color rgb="FF4F81BD"/>
      </bottom>
      <diagonal/>
    </border>
    <border>
      <left style="thin">
        <color rgb="FF4F81BD"/>
      </left>
      <right style="thin">
        <color rgb="FF4F81BD"/>
      </right>
      <top style="thin">
        <color rgb="FF4F81BD"/>
      </top>
      <bottom style="thin">
        <color rgb="FF4F81BD"/>
      </bottom>
      <diagonal/>
    </border>
    <border>
      <left style="double">
        <color rgb="FF4F81BD"/>
      </left>
      <right style="thin">
        <color rgb="FF4F81BD"/>
      </right>
      <top style="thin">
        <color rgb="FF4F81BD"/>
      </top>
      <bottom style="double">
        <color rgb="FF4F81BD"/>
      </bottom>
      <diagonal/>
    </border>
    <border>
      <left style="double">
        <color rgb="FF4F81BD"/>
      </left>
      <right/>
      <top/>
      <bottom/>
      <diagonal/>
    </border>
    <border>
      <left style="hair">
        <color rgb="FF3F6CAF"/>
      </left>
      <right/>
      <top style="hair">
        <color rgb="FF3F6CAF"/>
      </top>
      <bottom style="hair">
        <color rgb="FF3F6CAF"/>
      </bottom>
      <diagonal/>
    </border>
    <border>
      <left/>
      <right/>
      <top style="hair">
        <color rgb="FF3F6CAF"/>
      </top>
      <bottom style="hair">
        <color rgb="FF3F6CAF"/>
      </bottom>
      <diagonal/>
    </border>
    <border>
      <left/>
      <right style="hair">
        <color rgb="FF3F6CAF"/>
      </right>
      <top style="hair">
        <color rgb="FF3F6CAF"/>
      </top>
      <bottom style="hair">
        <color rgb="FF3F6CAF"/>
      </bottom>
      <diagonal/>
    </border>
  </borders>
  <cellStyleXfs count="108">
    <xf numFmtId="0" fontId="0" fillId="0" borderId="0"/>
    <xf numFmtId="0" fontId="8" fillId="0" borderId="0"/>
    <xf numFmtId="9" fontId="7"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cellStyleXfs>
  <cellXfs count="322">
    <xf numFmtId="0" fontId="0" fillId="0" borderId="0" xfId="0"/>
    <xf numFmtId="0" fontId="3" fillId="0" borderId="0" xfId="0" applyFont="1"/>
    <xf numFmtId="0" fontId="7" fillId="0" borderId="0" xfId="0" applyFont="1"/>
    <xf numFmtId="0" fontId="0" fillId="0" borderId="1" xfId="0" applyBorder="1" applyProtection="1"/>
    <xf numFmtId="0" fontId="0" fillId="0" borderId="0" xfId="0" applyBorder="1"/>
    <xf numFmtId="0" fontId="11" fillId="0" borderId="0" xfId="0" applyFont="1" applyBorder="1" applyAlignment="1"/>
    <xf numFmtId="0" fontId="7" fillId="0" borderId="0" xfId="0" applyFont="1" applyBorder="1"/>
    <xf numFmtId="0" fontId="0" fillId="0" borderId="0" xfId="0" applyBorder="1" applyAlignment="1"/>
    <xf numFmtId="17" fontId="7" fillId="0" borderId="0" xfId="0" applyNumberFormat="1" applyFont="1" applyBorder="1" applyAlignment="1"/>
    <xf numFmtId="0" fontId="0" fillId="0" borderId="0" xfId="0" applyBorder="1" applyAlignment="1">
      <alignment vertical="center"/>
    </xf>
    <xf numFmtId="17" fontId="11" fillId="0" borderId="0" xfId="0" applyNumberFormat="1" applyFont="1" applyBorder="1" applyAlignment="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23" xfId="0" applyBorder="1"/>
    <xf numFmtId="0" fontId="0" fillId="0" borderId="30" xfId="0" applyBorder="1"/>
    <xf numFmtId="0" fontId="0" fillId="0" borderId="24" xfId="0" applyBorder="1"/>
    <xf numFmtId="0" fontId="0" fillId="0" borderId="0" xfId="0" applyProtection="1"/>
    <xf numFmtId="0" fontId="0" fillId="4" borderId="1" xfId="0" applyFill="1" applyBorder="1" applyProtection="1"/>
    <xf numFmtId="0" fontId="0" fillId="4" borderId="0" xfId="0" applyFill="1" applyProtection="1"/>
    <xf numFmtId="0" fontId="0" fillId="7" borderId="1" xfId="0" applyFont="1" applyFill="1" applyBorder="1" applyProtection="1"/>
    <xf numFmtId="0" fontId="7" fillId="7" borderId="1" xfId="0" applyFont="1" applyFill="1" applyBorder="1" applyProtection="1">
      <protection locked="0"/>
    </xf>
    <xf numFmtId="0" fontId="4" fillId="2" borderId="2" xfId="0" applyFont="1" applyFill="1" applyBorder="1" applyAlignment="1" applyProtection="1">
      <alignment horizontal="center"/>
    </xf>
    <xf numFmtId="0" fontId="0" fillId="0" borderId="0" xfId="0" applyAlignment="1" applyProtection="1">
      <alignment vertical="top"/>
    </xf>
    <xf numFmtId="0" fontId="0" fillId="0" borderId="0" xfId="0" applyAlignment="1" applyProtection="1">
      <alignment vertical="center"/>
    </xf>
    <xf numFmtId="0" fontId="7" fillId="7" borderId="40" xfId="0" applyFont="1" applyFill="1" applyBorder="1" applyProtection="1">
      <protection locked="0"/>
    </xf>
    <xf numFmtId="0" fontId="0" fillId="0" borderId="40" xfId="0" applyBorder="1" applyProtection="1"/>
    <xf numFmtId="0" fontId="0" fillId="7" borderId="43" xfId="0" applyFont="1" applyFill="1" applyBorder="1" applyProtection="1"/>
    <xf numFmtId="0" fontId="0" fillId="0" borderId="43" xfId="0" applyBorder="1" applyProtection="1"/>
    <xf numFmtId="0" fontId="0" fillId="4" borderId="40" xfId="0" applyFill="1" applyBorder="1" applyProtection="1"/>
    <xf numFmtId="0" fontId="0" fillId="7" borderId="3" xfId="0" applyFont="1" applyFill="1" applyBorder="1" applyProtection="1"/>
    <xf numFmtId="0" fontId="7" fillId="0" borderId="1" xfId="0" applyFont="1" applyBorder="1" applyAlignment="1">
      <alignment horizontal="center" vertical="center" wrapText="1"/>
    </xf>
    <xf numFmtId="0" fontId="7" fillId="7" borderId="1" xfId="0" applyFont="1" applyFill="1" applyBorder="1" applyProtection="1"/>
    <xf numFmtId="49" fontId="0" fillId="0" borderId="0" xfId="0" applyNumberFormat="1" applyBorder="1" applyAlignment="1">
      <alignment horizontal="center"/>
    </xf>
    <xf numFmtId="0" fontId="14" fillId="0" borderId="0" xfId="0" applyFont="1" applyAlignment="1"/>
    <xf numFmtId="0" fontId="3" fillId="2" borderId="3" xfId="0" applyFont="1" applyFill="1" applyBorder="1" applyAlignment="1" applyProtection="1">
      <alignment horizontal="center"/>
    </xf>
    <xf numFmtId="0" fontId="3" fillId="2" borderId="1" xfId="0" applyFont="1" applyFill="1" applyBorder="1" applyAlignment="1" applyProtection="1">
      <alignment horizontal="center"/>
    </xf>
    <xf numFmtId="0" fontId="0" fillId="0" borderId="0" xfId="0" applyBorder="1" applyProtection="1"/>
    <xf numFmtId="0" fontId="0" fillId="4" borderId="1" xfId="0" applyFont="1" applyFill="1" applyBorder="1" applyProtection="1"/>
    <xf numFmtId="0" fontId="0" fillId="7" borderId="1" xfId="0" applyFill="1" applyBorder="1" applyProtection="1"/>
    <xf numFmtId="0" fontId="20" fillId="0" borderId="0" xfId="0" applyFont="1" applyProtection="1"/>
    <xf numFmtId="0" fontId="3" fillId="0" borderId="1" xfId="0" applyFont="1" applyBorder="1" applyAlignment="1" applyProtection="1">
      <alignment horizontal="center" vertical="center"/>
    </xf>
    <xf numFmtId="0" fontId="7" fillId="0" borderId="1" xfId="0" applyFont="1" applyBorder="1" applyProtection="1"/>
    <xf numFmtId="0" fontId="0" fillId="9" borderId="44" xfId="0" applyFill="1" applyBorder="1" applyAlignment="1">
      <alignment horizontal="center" vertical="center" textRotation="90"/>
    </xf>
    <xf numFmtId="0" fontId="0" fillId="0" borderId="36" xfId="0" applyBorder="1" applyAlignment="1">
      <alignment horizontal="center" vertical="center"/>
    </xf>
    <xf numFmtId="0" fontId="0" fillId="0" borderId="38" xfId="0" applyBorder="1" applyAlignment="1">
      <alignment horizontal="center" vertical="center"/>
    </xf>
    <xf numFmtId="0" fontId="7" fillId="0" borderId="0" xfId="0" applyFont="1" applyProtection="1"/>
    <xf numFmtId="0" fontId="7" fillId="0" borderId="0" xfId="0" applyFont="1" applyBorder="1" applyProtection="1"/>
    <xf numFmtId="0" fontId="7" fillId="4" borderId="0" xfId="0" applyFont="1" applyFill="1" applyProtection="1"/>
    <xf numFmtId="0" fontId="0" fillId="0" borderId="45" xfId="0" applyBorder="1" applyProtection="1"/>
    <xf numFmtId="0" fontId="0" fillId="0" borderId="2" xfId="0" applyBorder="1" applyProtection="1"/>
    <xf numFmtId="0" fontId="0" fillId="4" borderId="46" xfId="0" applyFill="1" applyBorder="1" applyProtection="1"/>
    <xf numFmtId="0" fontId="0" fillId="0" borderId="46" xfId="0" applyBorder="1" applyProtection="1"/>
    <xf numFmtId="0" fontId="20" fillId="0" borderId="0" xfId="0" applyFont="1" applyAlignment="1" applyProtection="1">
      <alignment horizontal="right"/>
    </xf>
    <xf numFmtId="0" fontId="0" fillId="0" borderId="0" xfId="0" applyFill="1" applyBorder="1" applyProtection="1"/>
    <xf numFmtId="164" fontId="9" fillId="0" borderId="0" xfId="0" applyNumberFormat="1" applyFont="1" applyBorder="1" applyAlignment="1" applyProtection="1">
      <alignment horizontal="center"/>
    </xf>
    <xf numFmtId="0" fontId="9" fillId="0" borderId="0" xfId="0" applyFont="1" applyBorder="1" applyAlignment="1" applyProtection="1">
      <alignment horizontal="center"/>
    </xf>
    <xf numFmtId="164" fontId="9" fillId="0" borderId="0" xfId="0" applyNumberFormat="1" applyFont="1" applyFill="1" applyBorder="1" applyAlignment="1" applyProtection="1">
      <alignment horizontal="center"/>
    </xf>
    <xf numFmtId="0" fontId="0" fillId="0" borderId="0" xfId="0" applyFill="1" applyProtection="1"/>
    <xf numFmtId="0" fontId="0" fillId="0" borderId="0" xfId="0" applyFill="1" applyBorder="1" applyAlignment="1" applyProtection="1">
      <alignment vertical="top"/>
    </xf>
    <xf numFmtId="0" fontId="0" fillId="0" borderId="0" xfId="0" applyFill="1" applyBorder="1" applyAlignment="1">
      <alignment vertical="top"/>
    </xf>
    <xf numFmtId="0" fontId="6" fillId="0" borderId="0" xfId="0" applyFont="1" applyBorder="1" applyAlignment="1" applyProtection="1">
      <alignment horizontal="justify" vertical="top" wrapText="1"/>
    </xf>
    <xf numFmtId="0" fontId="0" fillId="0" borderId="36" xfId="0" applyFill="1" applyBorder="1" applyAlignment="1">
      <alignment vertical="top"/>
    </xf>
    <xf numFmtId="0" fontId="6" fillId="0" borderId="36" xfId="0" applyFont="1" applyBorder="1" applyAlignment="1" applyProtection="1">
      <alignment horizontal="justify" vertical="top" wrapText="1"/>
    </xf>
    <xf numFmtId="164" fontId="4" fillId="0" borderId="2" xfId="0" applyNumberFormat="1" applyFont="1" applyBorder="1" applyProtection="1"/>
    <xf numFmtId="0" fontId="9" fillId="0" borderId="0" xfId="0" applyFont="1" applyBorder="1" applyAlignment="1" applyProtection="1">
      <alignment horizontal="center" vertical="center"/>
    </xf>
    <xf numFmtId="0" fontId="3" fillId="0" borderId="0" xfId="0" applyFont="1" applyBorder="1" applyProtection="1"/>
    <xf numFmtId="0" fontId="3" fillId="0" borderId="14" xfId="0" applyFont="1" applyBorder="1" applyProtection="1"/>
    <xf numFmtId="0" fontId="0" fillId="0" borderId="13" xfId="0" applyBorder="1" applyAlignment="1">
      <alignment horizontal="center" vertical="center"/>
    </xf>
    <xf numFmtId="0" fontId="3" fillId="0" borderId="13" xfId="0" applyFont="1" applyBorder="1" applyProtection="1"/>
    <xf numFmtId="0" fontId="3" fillId="0" borderId="14"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13" xfId="0" applyFont="1" applyFill="1" applyBorder="1" applyAlignment="1" applyProtection="1">
      <alignment horizontal="center"/>
    </xf>
    <xf numFmtId="0" fontId="22" fillId="6" borderId="6" xfId="0" applyFont="1" applyFill="1" applyBorder="1" applyAlignment="1" applyProtection="1">
      <alignment horizontal="right"/>
    </xf>
    <xf numFmtId="0" fontId="22" fillId="6" borderId="4" xfId="0" applyFont="1" applyFill="1" applyBorder="1" applyAlignment="1" applyProtection="1">
      <alignment horizontal="right"/>
    </xf>
    <xf numFmtId="0" fontId="22" fillId="6" borderId="5" xfId="0" applyFont="1" applyFill="1" applyBorder="1" applyAlignment="1" applyProtection="1">
      <alignment horizontal="right"/>
    </xf>
    <xf numFmtId="0" fontId="4" fillId="2" borderId="50" xfId="0" applyFont="1" applyFill="1" applyBorder="1" applyAlignment="1" applyProtection="1">
      <alignment horizontal="center"/>
    </xf>
    <xf numFmtId="0" fontId="7" fillId="0" borderId="2" xfId="0" applyFont="1" applyBorder="1" applyProtection="1"/>
    <xf numFmtId="0" fontId="0" fillId="3" borderId="34" xfId="0" applyFill="1" applyBorder="1" applyAlignment="1" applyProtection="1">
      <alignment horizontal="center" vertical="center" textRotation="90"/>
    </xf>
    <xf numFmtId="0" fontId="0" fillId="3" borderId="3" xfId="0" applyFill="1" applyBorder="1" applyAlignment="1" applyProtection="1">
      <alignment horizontal="center" vertical="center" textRotation="90"/>
    </xf>
    <xf numFmtId="164" fontId="4" fillId="0" borderId="49" xfId="0" applyNumberFormat="1" applyFont="1" applyBorder="1" applyProtection="1"/>
    <xf numFmtId="0" fontId="0" fillId="4" borderId="51" xfId="0" applyFont="1" applyFill="1" applyBorder="1" applyProtection="1"/>
    <xf numFmtId="0" fontId="7" fillId="7" borderId="51" xfId="0" applyFont="1" applyFill="1" applyBorder="1" applyProtection="1">
      <protection locked="0"/>
    </xf>
    <xf numFmtId="0" fontId="0" fillId="0" borderId="51" xfId="0" applyBorder="1" applyProtection="1"/>
    <xf numFmtId="10" fontId="0" fillId="0" borderId="1" xfId="0" applyNumberFormat="1" applyBorder="1" applyAlignment="1" applyProtection="1">
      <alignment horizontal="center" vertical="center"/>
    </xf>
    <xf numFmtId="10" fontId="0" fillId="0" borderId="41" xfId="0" applyNumberFormat="1" applyBorder="1" applyAlignment="1" applyProtection="1">
      <alignment horizontal="center"/>
    </xf>
    <xf numFmtId="0" fontId="21" fillId="0" borderId="0" xfId="0" applyFont="1" applyBorder="1" applyAlignment="1">
      <alignment horizontal="center"/>
    </xf>
    <xf numFmtId="0" fontId="21" fillId="0" borderId="0" xfId="0" applyFont="1" applyAlignment="1">
      <alignment horizontal="center"/>
    </xf>
    <xf numFmtId="0" fontId="0" fillId="4" borderId="0" xfId="0" applyFill="1" applyBorder="1" applyAlignment="1">
      <alignment vertical="center"/>
    </xf>
    <xf numFmtId="0" fontId="21" fillId="0" borderId="0" xfId="0" applyFont="1" applyBorder="1" applyAlignment="1">
      <alignment vertical="top"/>
    </xf>
    <xf numFmtId="17" fontId="11" fillId="0" borderId="0" xfId="0" applyNumberFormat="1" applyFont="1" applyFill="1" applyBorder="1" applyAlignment="1">
      <alignment horizontal="center" wrapText="1"/>
    </xf>
    <xf numFmtId="0" fontId="23" fillId="0" borderId="0" xfId="0" applyFont="1" applyFill="1" applyBorder="1" applyAlignment="1">
      <alignment horizontal="left" vertical="top" wrapText="1"/>
    </xf>
    <xf numFmtId="0" fontId="0" fillId="0" borderId="0" xfId="0" applyAlignment="1"/>
    <xf numFmtId="17" fontId="2" fillId="0" borderId="0" xfId="0" applyNumberFormat="1" applyFont="1" applyBorder="1" applyAlignment="1"/>
    <xf numFmtId="0" fontId="23" fillId="0" borderId="0" xfId="0" applyFont="1" applyFill="1" applyBorder="1" applyAlignment="1">
      <alignment horizontal="left" vertical="center" wrapText="1"/>
    </xf>
    <xf numFmtId="0" fontId="0" fillId="8" borderId="2" xfId="0" applyFill="1" applyBorder="1" applyAlignment="1" applyProtection="1">
      <alignment horizontal="center" textRotation="90"/>
    </xf>
    <xf numFmtId="0" fontId="0" fillId="8" borderId="44" xfId="0" applyFill="1" applyBorder="1" applyAlignment="1">
      <alignment horizontal="center" textRotation="90"/>
    </xf>
    <xf numFmtId="0" fontId="0" fillId="0" borderId="1" xfId="0" applyBorder="1" applyAlignment="1">
      <alignment horizontal="center" vertical="center" wrapText="1"/>
    </xf>
    <xf numFmtId="0" fontId="0" fillId="8" borderId="2" xfId="0" applyFill="1" applyBorder="1" applyAlignment="1" applyProtection="1">
      <alignment textRotation="90"/>
    </xf>
    <xf numFmtId="0" fontId="0" fillId="8" borderId="44" xfId="0" applyFill="1" applyBorder="1" applyAlignment="1">
      <alignment textRotation="90"/>
    </xf>
    <xf numFmtId="0" fontId="3" fillId="4"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3" fillId="4" borderId="1" xfId="0"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0" fillId="8" borderId="2" xfId="0" applyFill="1" applyBorder="1" applyAlignment="1" applyProtection="1">
      <alignment textRotation="90"/>
    </xf>
    <xf numFmtId="0" fontId="0" fillId="8" borderId="44" xfId="0" applyFill="1" applyBorder="1" applyAlignment="1">
      <alignment textRotation="90"/>
    </xf>
    <xf numFmtId="0" fontId="0" fillId="8" borderId="2" xfId="0" applyFill="1" applyBorder="1" applyAlignment="1" applyProtection="1">
      <alignment horizontal="center" textRotation="90"/>
    </xf>
    <xf numFmtId="0" fontId="0" fillId="8" borderId="44" xfId="0" applyFill="1" applyBorder="1" applyAlignment="1">
      <alignment horizontal="center" textRotation="90"/>
    </xf>
    <xf numFmtId="0" fontId="20" fillId="10" borderId="0" xfId="0" applyFont="1" applyFill="1"/>
    <xf numFmtId="164" fontId="0" fillId="0" borderId="0" xfId="0" applyNumberFormat="1" applyFill="1" applyProtection="1"/>
    <xf numFmtId="0" fontId="0" fillId="0" borderId="0" xfId="0" applyAlignment="1" applyProtection="1">
      <alignment horizontal="center" vertical="center" wrapText="1"/>
    </xf>
    <xf numFmtId="0" fontId="0" fillId="0" borderId="64" xfId="0" applyBorder="1" applyAlignment="1" applyProtection="1">
      <alignment horizontal="center" vertical="center" wrapText="1"/>
    </xf>
    <xf numFmtId="10" fontId="0" fillId="0" borderId="64" xfId="0" applyNumberFormat="1" applyBorder="1" applyAlignment="1" applyProtection="1">
      <alignment horizontal="center" vertical="center"/>
    </xf>
    <xf numFmtId="10" fontId="0" fillId="0" borderId="0" xfId="2" applyNumberFormat="1" applyFont="1" applyAlignment="1" applyProtection="1">
      <alignment vertical="center"/>
    </xf>
    <xf numFmtId="10" fontId="0" fillId="0" borderId="64" xfId="2" applyNumberFormat="1" applyFont="1" applyBorder="1" applyAlignment="1" applyProtection="1">
      <alignment vertical="center"/>
    </xf>
    <xf numFmtId="0" fontId="29" fillId="4" borderId="0" xfId="0" applyFont="1" applyFill="1" applyBorder="1" applyAlignment="1">
      <alignment horizontal="right" vertical="center" wrapText="1"/>
    </xf>
    <xf numFmtId="10" fontId="29" fillId="4" borderId="0" xfId="2" applyNumberFormat="1" applyFont="1" applyFill="1" applyBorder="1" applyAlignment="1">
      <alignment horizontal="center" vertical="center" wrapText="1"/>
    </xf>
    <xf numFmtId="0" fontId="27" fillId="5" borderId="68" xfId="0" applyFont="1" applyFill="1" applyBorder="1" applyAlignment="1">
      <alignment vertical="center" wrapText="1"/>
    </xf>
    <xf numFmtId="0" fontId="30" fillId="0" borderId="25" xfId="0" applyFont="1" applyBorder="1"/>
    <xf numFmtId="0" fontId="31" fillId="5" borderId="0" xfId="0" applyFont="1" applyFill="1" applyBorder="1" applyAlignment="1">
      <alignment vertical="top"/>
    </xf>
    <xf numFmtId="10" fontId="1" fillId="0" borderId="69" xfId="2" applyNumberFormat="1" applyFont="1" applyFill="1" applyBorder="1" applyAlignment="1">
      <alignment horizontal="center" vertical="center"/>
    </xf>
    <xf numFmtId="10" fontId="1" fillId="0" borderId="70" xfId="2" applyNumberFormat="1" applyFont="1" applyFill="1" applyBorder="1" applyAlignment="1">
      <alignment horizontal="center" vertical="center" wrapText="1"/>
    </xf>
    <xf numFmtId="10" fontId="28" fillId="5" borderId="62" xfId="2" applyNumberFormat="1" applyFont="1" applyFill="1" applyBorder="1" applyAlignment="1">
      <alignment horizontal="center" vertical="center" wrapText="1"/>
    </xf>
    <xf numFmtId="10" fontId="11" fillId="0" borderId="62" xfId="2" applyNumberFormat="1" applyFont="1" applyBorder="1" applyAlignment="1">
      <alignment horizontal="center" vertical="center"/>
    </xf>
    <xf numFmtId="10" fontId="28" fillId="0" borderId="0" xfId="2" applyNumberFormat="1" applyFont="1" applyFill="1" applyBorder="1" applyAlignment="1">
      <alignment vertical="center" wrapText="1"/>
    </xf>
    <xf numFmtId="10" fontId="11" fillId="0" borderId="0" xfId="2" applyNumberFormat="1" applyFont="1" applyFill="1" applyBorder="1" applyAlignment="1">
      <alignment vertical="center"/>
    </xf>
    <xf numFmtId="0" fontId="5" fillId="0" borderId="0" xfId="0" applyFont="1" applyAlignment="1">
      <alignment horizontal="left" vertical="center" wrapText="1"/>
    </xf>
    <xf numFmtId="0" fontId="5" fillId="0" borderId="19" xfId="0" applyFont="1" applyBorder="1" applyAlignment="1">
      <alignment horizontal="left" vertical="center" wrapText="1"/>
    </xf>
    <xf numFmtId="10" fontId="0" fillId="0" borderId="73" xfId="2" applyNumberFormat="1" applyFont="1" applyBorder="1" applyAlignment="1" applyProtection="1">
      <alignment vertical="center"/>
    </xf>
    <xf numFmtId="0" fontId="0" fillId="0" borderId="73" xfId="0" applyBorder="1" applyAlignment="1" applyProtection="1">
      <alignment horizontal="center" vertical="center" wrapText="1"/>
    </xf>
    <xf numFmtId="10" fontId="0" fillId="0" borderId="73" xfId="0" applyNumberFormat="1" applyBorder="1" applyAlignment="1" applyProtection="1">
      <alignment vertical="center"/>
    </xf>
    <xf numFmtId="10" fontId="0" fillId="0" borderId="73" xfId="0" applyNumberFormat="1" applyBorder="1" applyAlignment="1" applyProtection="1">
      <alignment horizontal="center" vertical="center"/>
    </xf>
    <xf numFmtId="10" fontId="1" fillId="0" borderId="78" xfId="2" applyNumberFormat="1" applyFont="1" applyFill="1" applyBorder="1" applyAlignment="1">
      <alignment horizontal="center" vertical="center" wrapText="1"/>
    </xf>
    <xf numFmtId="10" fontId="1" fillId="4" borderId="69" xfId="0" applyNumberFormat="1" applyFont="1" applyFill="1" applyBorder="1" applyAlignment="1">
      <alignment horizontal="center" vertical="center" wrapText="1"/>
    </xf>
    <xf numFmtId="10" fontId="1" fillId="0" borderId="69" xfId="0" applyNumberFormat="1" applyFont="1" applyBorder="1" applyAlignment="1">
      <alignment horizontal="center"/>
    </xf>
    <xf numFmtId="10" fontId="1" fillId="0" borderId="77" xfId="0" applyNumberFormat="1" applyFont="1" applyBorder="1" applyAlignment="1">
      <alignment horizontal="center"/>
    </xf>
    <xf numFmtId="0" fontId="0" fillId="0" borderId="79" xfId="0" applyBorder="1"/>
    <xf numFmtId="0" fontId="0" fillId="12" borderId="0" xfId="0" applyFill="1"/>
    <xf numFmtId="0" fontId="0" fillId="13" borderId="0" xfId="0" applyFill="1"/>
    <xf numFmtId="0" fontId="0" fillId="14" borderId="0" xfId="0" applyFill="1"/>
    <xf numFmtId="0" fontId="0" fillId="15" borderId="0" xfId="0" applyFill="1"/>
    <xf numFmtId="0" fontId="0" fillId="0" borderId="0" xfId="0" applyAlignment="1">
      <alignment horizontal="center" vertical="center"/>
    </xf>
    <xf numFmtId="0" fontId="0" fillId="0" borderId="82" xfId="0" applyFill="1" applyBorder="1" applyAlignment="1">
      <alignment horizontal="center" vertical="center"/>
    </xf>
    <xf numFmtId="0" fontId="20" fillId="10" borderId="83" xfId="0" applyFont="1" applyFill="1" applyBorder="1" applyAlignment="1">
      <alignment horizontal="center" vertical="center"/>
    </xf>
    <xf numFmtId="0" fontId="0" fillId="14" borderId="83" xfId="0" applyFill="1" applyBorder="1" applyAlignment="1">
      <alignment horizontal="center" vertical="center"/>
    </xf>
    <xf numFmtId="0" fontId="0" fillId="13" borderId="83" xfId="0" applyFill="1" applyBorder="1" applyAlignment="1">
      <alignment horizontal="center" vertical="center"/>
    </xf>
    <xf numFmtId="0" fontId="0" fillId="15" borderId="84" xfId="0" applyFill="1" applyBorder="1" applyAlignment="1">
      <alignment horizontal="center" vertical="center"/>
    </xf>
    <xf numFmtId="0" fontId="0" fillId="12" borderId="85" xfId="0" applyFill="1" applyBorder="1" applyAlignment="1">
      <alignment horizontal="center" vertical="center"/>
    </xf>
    <xf numFmtId="0" fontId="0" fillId="0" borderId="86" xfId="0" applyBorder="1" applyAlignment="1">
      <alignment horizontal="center" vertical="center"/>
    </xf>
    <xf numFmtId="0" fontId="0" fillId="12" borderId="87" xfId="0" applyFill="1" applyBorder="1" applyAlignment="1">
      <alignment horizontal="center" vertical="center"/>
    </xf>
    <xf numFmtId="0" fontId="33" fillId="0" borderId="88" xfId="0" applyFont="1" applyFill="1" applyBorder="1" applyAlignment="1">
      <alignment vertical="center"/>
    </xf>
    <xf numFmtId="0" fontId="0" fillId="3" borderId="3" xfId="0" applyFill="1" applyBorder="1" applyAlignment="1" applyProtection="1">
      <alignment horizontal="center" vertical="center" textRotation="90"/>
    </xf>
    <xf numFmtId="14" fontId="0" fillId="0" borderId="0" xfId="0" applyNumberFormat="1"/>
    <xf numFmtId="14" fontId="9" fillId="0" borderId="0" xfId="0" applyNumberFormat="1" applyFont="1" applyAlignment="1">
      <alignment horizontal="right"/>
    </xf>
    <xf numFmtId="0" fontId="9" fillId="0" borderId="0" xfId="0" applyFont="1"/>
    <xf numFmtId="9" fontId="0" fillId="0" borderId="0" xfId="2" applyFont="1"/>
    <xf numFmtId="10" fontId="0" fillId="0" borderId="0" xfId="2" applyNumberFormat="1" applyFont="1"/>
    <xf numFmtId="9" fontId="0" fillId="12" borderId="0" xfId="2" applyFont="1" applyFill="1"/>
    <xf numFmtId="0" fontId="0" fillId="16" borderId="0" xfId="0" applyFill="1"/>
    <xf numFmtId="10" fontId="0" fillId="12" borderId="0" xfId="2" applyNumberFormat="1" applyFont="1" applyFill="1"/>
    <xf numFmtId="10" fontId="0" fillId="16" borderId="0" xfId="2" applyNumberFormat="1" applyFont="1" applyFill="1"/>
    <xf numFmtId="0" fontId="0" fillId="17" borderId="0" xfId="0" applyFill="1"/>
    <xf numFmtId="10" fontId="0" fillId="17" borderId="0" xfId="2" applyNumberFormat="1" applyFont="1" applyFill="1"/>
    <xf numFmtId="0" fontId="0" fillId="7" borderId="40" xfId="0" applyFont="1" applyFill="1" applyBorder="1" applyProtection="1">
      <protection locked="0"/>
    </xf>
    <xf numFmtId="0" fontId="0" fillId="18" borderId="0" xfId="0" applyFill="1"/>
    <xf numFmtId="0" fontId="0" fillId="19" borderId="0" xfId="0" applyFill="1"/>
    <xf numFmtId="10" fontId="0" fillId="19" borderId="0" xfId="2" applyNumberFormat="1" applyFont="1" applyFill="1"/>
    <xf numFmtId="10" fontId="0" fillId="20" borderId="0" xfId="2" applyNumberFormat="1" applyFont="1" applyFill="1"/>
    <xf numFmtId="0" fontId="0" fillId="20" borderId="0" xfId="0" applyFill="1"/>
    <xf numFmtId="10" fontId="0" fillId="21" borderId="0" xfId="2" applyNumberFormat="1" applyFont="1" applyFill="1"/>
    <xf numFmtId="0" fontId="0" fillId="21" borderId="0" xfId="0" applyFill="1"/>
    <xf numFmtId="0" fontId="21" fillId="0" borderId="0" xfId="0" applyFont="1" applyBorder="1" applyAlignment="1">
      <alignment horizontal="center"/>
    </xf>
    <xf numFmtId="0" fontId="21" fillId="0" borderId="0" xfId="0" applyFont="1" applyAlignment="1">
      <alignment horizontal="center"/>
    </xf>
    <xf numFmtId="0" fontId="16" fillId="0" borderId="0" xfId="0" applyFont="1" applyAlignment="1">
      <alignment horizontal="center"/>
    </xf>
    <xf numFmtId="0" fontId="35" fillId="12" borderId="0" xfId="0" applyFont="1" applyFill="1" applyBorder="1" applyAlignment="1">
      <alignment horizontal="center" vertical="center" wrapText="1"/>
    </xf>
    <xf numFmtId="0" fontId="23" fillId="12" borderId="0" xfId="0" applyFont="1" applyFill="1" applyBorder="1" applyAlignment="1">
      <alignment horizontal="center" vertical="center" wrapText="1"/>
    </xf>
    <xf numFmtId="49" fontId="10" fillId="0" borderId="0" xfId="0" applyNumberFormat="1" applyFont="1" applyBorder="1" applyAlignment="1">
      <alignment horizontal="center"/>
    </xf>
    <xf numFmtId="0" fontId="0" fillId="0" borderId="0" xfId="0" applyAlignment="1"/>
    <xf numFmtId="17" fontId="23" fillId="5" borderId="0" xfId="0" applyNumberFormat="1" applyFont="1" applyFill="1" applyBorder="1" applyAlignment="1">
      <alignment vertical="top" wrapText="1"/>
    </xf>
    <xf numFmtId="17" fontId="2" fillId="0" borderId="0" xfId="0" applyNumberFormat="1" applyFont="1" applyBorder="1" applyAlignment="1"/>
    <xf numFmtId="0" fontId="2" fillId="0" borderId="0" xfId="0" applyFont="1" applyBorder="1" applyAlignment="1"/>
    <xf numFmtId="0" fontId="0" fillId="0" borderId="19" xfId="0" applyBorder="1" applyAlignment="1"/>
    <xf numFmtId="0" fontId="1" fillId="5" borderId="0" xfId="0" applyFont="1" applyFill="1" applyBorder="1" applyAlignment="1">
      <alignment vertical="top" wrapText="1"/>
    </xf>
    <xf numFmtId="0" fontId="12" fillId="5" borderId="23" xfId="0" applyFont="1" applyFill="1" applyBorder="1" applyAlignment="1">
      <alignment horizontal="center" vertical="top"/>
    </xf>
    <xf numFmtId="0" fontId="13" fillId="5" borderId="24" xfId="0" applyFont="1" applyFill="1" applyBorder="1" applyAlignment="1">
      <alignment horizontal="center" vertical="top"/>
    </xf>
    <xf numFmtId="0" fontId="23" fillId="5" borderId="0" xfId="0" applyFont="1" applyFill="1" applyBorder="1" applyAlignment="1">
      <alignment vertical="center" wrapText="1"/>
    </xf>
    <xf numFmtId="0" fontId="1" fillId="5" borderId="0" xfId="0" applyFont="1" applyFill="1" applyBorder="1" applyAlignment="1">
      <alignment vertical="center"/>
    </xf>
    <xf numFmtId="17" fontId="2" fillId="0" borderId="0" xfId="0" applyNumberFormat="1" applyFont="1" applyBorder="1" applyAlignment="1">
      <alignment vertical="center" wrapText="1"/>
    </xf>
    <xf numFmtId="0" fontId="2" fillId="0" borderId="0" xfId="0" applyFont="1" applyBorder="1" applyAlignment="1">
      <alignment vertical="center"/>
    </xf>
    <xf numFmtId="0" fontId="0" fillId="0" borderId="0" xfId="0" applyAlignment="1">
      <alignment vertical="center"/>
    </xf>
    <xf numFmtId="0" fontId="21" fillId="0" borderId="0" xfId="0" applyFont="1" applyBorder="1" applyAlignment="1">
      <alignment horizontal="center"/>
    </xf>
    <xf numFmtId="0" fontId="21" fillId="0" borderId="0" xfId="0" applyFont="1" applyAlignment="1">
      <alignment horizontal="center"/>
    </xf>
    <xf numFmtId="0" fontId="23" fillId="5" borderId="0" xfId="0" applyFont="1" applyFill="1" applyBorder="1" applyAlignment="1">
      <alignment horizontal="left" vertical="top" wrapText="1"/>
    </xf>
    <xf numFmtId="0" fontId="23" fillId="5" borderId="0" xfId="0" applyFont="1" applyFill="1" applyBorder="1" applyAlignment="1">
      <alignment horizontal="left" vertical="center" wrapText="1"/>
    </xf>
    <xf numFmtId="0" fontId="14" fillId="0" borderId="0" xfId="0" applyFont="1" applyAlignment="1"/>
    <xf numFmtId="17" fontId="1" fillId="5" borderId="0" xfId="0" applyNumberFormat="1" applyFont="1" applyFill="1" applyBorder="1" applyAlignment="1">
      <alignment horizontal="center" wrapText="1"/>
    </xf>
    <xf numFmtId="0" fontId="32" fillId="5" borderId="57" xfId="0" applyFont="1" applyFill="1" applyBorder="1" applyAlignment="1">
      <alignment horizontal="left" vertical="center" wrapText="1"/>
    </xf>
    <xf numFmtId="0" fontId="32" fillId="5" borderId="58" xfId="0" applyFont="1" applyFill="1" applyBorder="1" applyAlignment="1">
      <alignment horizontal="left" vertical="center" wrapText="1"/>
    </xf>
    <xf numFmtId="0" fontId="32" fillId="5" borderId="71" xfId="0" applyFont="1" applyFill="1" applyBorder="1" applyAlignment="1">
      <alignment horizontal="left" vertical="center" wrapText="1"/>
    </xf>
    <xf numFmtId="0" fontId="16" fillId="0" borderId="0" xfId="0" applyFont="1" applyAlignment="1">
      <alignment horizontal="center"/>
    </xf>
    <xf numFmtId="0" fontId="33" fillId="11" borderId="80" xfId="0" applyFont="1" applyFill="1" applyBorder="1" applyAlignment="1">
      <alignment horizontal="center" vertical="center"/>
    </xf>
    <xf numFmtId="0" fontId="33" fillId="11" borderId="81" xfId="0" applyFont="1" applyFill="1" applyBorder="1" applyAlignment="1">
      <alignment horizontal="center" vertical="center"/>
    </xf>
    <xf numFmtId="0" fontId="12" fillId="5" borderId="54" xfId="0" applyFont="1" applyFill="1" applyBorder="1" applyAlignment="1">
      <alignment horizontal="center" vertical="top"/>
    </xf>
    <xf numFmtId="0" fontId="12" fillId="5" borderId="55" xfId="0" applyFont="1" applyFill="1" applyBorder="1" applyAlignment="1">
      <alignment horizontal="center" vertical="top"/>
    </xf>
    <xf numFmtId="0" fontId="12" fillId="5" borderId="56" xfId="0" applyFont="1" applyFill="1" applyBorder="1" applyAlignment="1">
      <alignment horizontal="center" vertical="top"/>
    </xf>
    <xf numFmtId="0" fontId="31" fillId="5" borderId="89" xfId="0" applyFont="1" applyFill="1" applyBorder="1" applyAlignment="1" applyProtection="1">
      <alignment horizontal="center" vertical="top"/>
      <protection locked="0"/>
    </xf>
    <xf numFmtId="0" fontId="31" fillId="5" borderId="90" xfId="0" applyFont="1" applyFill="1" applyBorder="1" applyAlignment="1" applyProtection="1">
      <alignment horizontal="center" vertical="top"/>
      <protection locked="0"/>
    </xf>
    <xf numFmtId="0" fontId="31" fillId="5" borderId="91" xfId="0" applyFont="1" applyFill="1" applyBorder="1" applyAlignment="1" applyProtection="1">
      <alignment horizontal="center" vertical="top"/>
      <protection locked="0"/>
    </xf>
    <xf numFmtId="0" fontId="31" fillId="5" borderId="0" xfId="0" applyFont="1" applyFill="1" applyBorder="1" applyAlignment="1">
      <alignment horizontal="center" vertical="top"/>
    </xf>
    <xf numFmtId="0" fontId="32" fillId="5" borderId="59" xfId="0" applyFont="1" applyFill="1" applyBorder="1" applyAlignment="1">
      <alignment horizontal="left" vertical="center" wrapText="1"/>
    </xf>
    <xf numFmtId="0" fontId="32" fillId="5" borderId="60" xfId="0" applyFont="1" applyFill="1" applyBorder="1" applyAlignment="1">
      <alignment horizontal="left" vertical="center" wrapText="1"/>
    </xf>
    <xf numFmtId="0" fontId="32" fillId="5" borderId="63" xfId="0" applyFont="1" applyFill="1" applyBorder="1" applyAlignment="1">
      <alignment horizontal="left" vertical="center" wrapText="1"/>
    </xf>
    <xf numFmtId="0" fontId="32" fillId="5" borderId="61" xfId="0" applyFont="1" applyFill="1" applyBorder="1" applyAlignment="1">
      <alignment horizontal="left" vertical="center" wrapText="1"/>
    </xf>
    <xf numFmtId="0" fontId="32" fillId="5" borderId="53" xfId="0" applyFont="1" applyFill="1" applyBorder="1" applyAlignment="1">
      <alignment horizontal="left" vertical="center" wrapText="1"/>
    </xf>
    <xf numFmtId="0" fontId="32" fillId="5" borderId="72" xfId="0" applyFont="1" applyFill="1" applyBorder="1" applyAlignment="1">
      <alignment horizontal="left" vertical="center" wrapText="1"/>
    </xf>
    <xf numFmtId="0" fontId="15" fillId="6" borderId="11" xfId="0" applyFont="1" applyFill="1" applyBorder="1" applyAlignment="1" applyProtection="1">
      <protection locked="0"/>
    </xf>
    <xf numFmtId="0" fontId="7" fillId="0" borderId="11" xfId="0" applyFont="1" applyBorder="1" applyAlignment="1" applyProtection="1">
      <protection locked="0"/>
    </xf>
    <xf numFmtId="0" fontId="7" fillId="0" borderId="8" xfId="0" applyFont="1" applyBorder="1" applyAlignment="1" applyProtection="1">
      <protection locked="0"/>
    </xf>
    <xf numFmtId="0" fontId="15" fillId="6" borderId="0" xfId="0" applyFont="1" applyFill="1" applyBorder="1" applyAlignment="1" applyProtection="1">
      <protection locked="0"/>
    </xf>
    <xf numFmtId="0" fontId="15" fillId="6" borderId="9" xfId="0" applyFont="1" applyFill="1" applyBorder="1" applyAlignment="1" applyProtection="1">
      <protection locked="0"/>
    </xf>
    <xf numFmtId="0" fontId="7" fillId="0" borderId="0" xfId="0" applyFont="1" applyBorder="1" applyAlignment="1" applyProtection="1">
      <protection locked="0"/>
    </xf>
    <xf numFmtId="0" fontId="7" fillId="0" borderId="9" xfId="0" applyFont="1" applyBorder="1" applyAlignment="1" applyProtection="1">
      <protection locked="0"/>
    </xf>
    <xf numFmtId="0" fontId="15" fillId="6" borderId="47" xfId="0" applyFont="1" applyFill="1" applyBorder="1" applyAlignment="1" applyProtection="1">
      <protection locked="0"/>
    </xf>
    <xf numFmtId="0" fontId="7" fillId="0" borderId="47" xfId="0" applyFont="1" applyBorder="1" applyAlignment="1" applyProtection="1">
      <protection locked="0"/>
    </xf>
    <xf numFmtId="0" fontId="7" fillId="0" borderId="10" xfId="0" applyFont="1" applyBorder="1" applyAlignment="1" applyProtection="1">
      <protection locked="0"/>
    </xf>
    <xf numFmtId="0" fontId="4" fillId="0" borderId="33" xfId="0" applyFont="1" applyBorder="1" applyAlignment="1" applyProtection="1">
      <alignment horizontal="justify" vertical="justify" wrapText="1"/>
    </xf>
    <xf numFmtId="0" fontId="6" fillId="0" borderId="31" xfId="0" applyFont="1" applyBorder="1" applyAlignment="1" applyProtection="1">
      <alignment horizontal="justify" vertical="justify" wrapText="1"/>
    </xf>
    <xf numFmtId="0" fontId="6" fillId="0" borderId="32" xfId="0" applyFont="1" applyBorder="1" applyAlignment="1" applyProtection="1">
      <alignment horizontal="justify" vertical="justify" wrapText="1"/>
    </xf>
    <xf numFmtId="0" fontId="9" fillId="0" borderId="12" xfId="0" applyFont="1" applyBorder="1" applyAlignment="1" applyProtection="1">
      <alignment horizontal="center" wrapText="1"/>
    </xf>
    <xf numFmtId="0" fontId="9" fillId="0" borderId="13" xfId="0" applyFont="1" applyBorder="1" applyAlignment="1" applyProtection="1">
      <alignment horizontal="center" wrapText="1"/>
    </xf>
    <xf numFmtId="0" fontId="17" fillId="0" borderId="39" xfId="0" applyFont="1" applyBorder="1" applyAlignment="1" applyProtection="1">
      <alignment horizontal="center" vertical="center" textRotation="90" wrapText="1"/>
    </xf>
    <xf numFmtId="0" fontId="18" fillId="0" borderId="42" xfId="0" applyFont="1" applyBorder="1" applyAlignment="1">
      <alignment horizontal="center" vertical="center" textRotation="90" wrapText="1"/>
    </xf>
    <xf numFmtId="0" fontId="18" fillId="0" borderId="48" xfId="0" applyFont="1" applyBorder="1" applyAlignment="1">
      <alignment horizontal="center" vertical="center" textRotation="90" wrapText="1"/>
    </xf>
    <xf numFmtId="0" fontId="3" fillId="4" borderId="2" xfId="0" applyFont="1" applyFill="1" applyBorder="1" applyAlignment="1" applyProtection="1">
      <alignment horizontal="center" vertical="center" wrapText="1"/>
    </xf>
    <xf numFmtId="0" fontId="0" fillId="0" borderId="3" xfId="0" applyBorder="1" applyAlignment="1">
      <alignment horizontal="center" vertical="center" wrapText="1"/>
    </xf>
    <xf numFmtId="0" fontId="3" fillId="0" borderId="2" xfId="0" applyFont="1" applyBorder="1" applyAlignment="1" applyProtection="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16" fillId="0" borderId="37" xfId="0" applyFont="1" applyBorder="1" applyAlignment="1" applyProtection="1">
      <alignment horizontal="center" vertical="center" wrapText="1"/>
    </xf>
    <xf numFmtId="0" fontId="16" fillId="0" borderId="14" xfId="0" applyFont="1" applyBorder="1" applyAlignment="1">
      <alignment horizontal="center" vertical="center"/>
    </xf>
    <xf numFmtId="0" fontId="16" fillId="0" borderId="35" xfId="0" applyFont="1" applyBorder="1" applyAlignment="1">
      <alignment horizontal="center" vertical="center"/>
    </xf>
    <xf numFmtId="0" fontId="0" fillId="8" borderId="2" xfId="0" applyFill="1" applyBorder="1" applyAlignment="1" applyProtection="1">
      <alignment horizontal="center" textRotation="90"/>
    </xf>
    <xf numFmtId="0" fontId="0" fillId="8" borderId="44" xfId="0" applyFill="1" applyBorder="1" applyAlignment="1">
      <alignment horizontal="center" textRotation="90"/>
    </xf>
    <xf numFmtId="0" fontId="9" fillId="0" borderId="37"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34" xfId="0" applyFont="1" applyBorder="1" applyAlignment="1" applyProtection="1">
      <alignment horizontal="center" vertical="center"/>
    </xf>
    <xf numFmtId="0" fontId="16" fillId="0" borderId="38" xfId="0" applyFont="1" applyBorder="1" applyAlignment="1" applyProtection="1">
      <alignment horizontal="center" vertical="center" wrapText="1"/>
    </xf>
    <xf numFmtId="0" fontId="16" fillId="0" borderId="13" xfId="0" applyFont="1" applyBorder="1" applyAlignment="1">
      <alignment horizontal="center" vertical="center"/>
    </xf>
    <xf numFmtId="0" fontId="16" fillId="0" borderId="34" xfId="0" applyFont="1" applyBorder="1" applyAlignment="1">
      <alignment horizontal="center" vertical="center"/>
    </xf>
    <xf numFmtId="0" fontId="9" fillId="0" borderId="0" xfId="0" applyFont="1" applyBorder="1" applyAlignment="1" applyProtection="1">
      <alignment horizontal="center" vertical="top" wrapText="1"/>
    </xf>
    <xf numFmtId="10" fontId="0" fillId="0" borderId="64" xfId="2" applyNumberFormat="1" applyFont="1" applyBorder="1" applyAlignment="1" applyProtection="1">
      <alignment horizontal="center" vertical="center"/>
    </xf>
    <xf numFmtId="10" fontId="0" fillId="0" borderId="64" xfId="0" applyNumberFormat="1" applyBorder="1" applyAlignment="1" applyProtection="1">
      <alignment horizontal="center" vertical="center"/>
    </xf>
    <xf numFmtId="0" fontId="0" fillId="0" borderId="64" xfId="0" applyBorder="1" applyAlignment="1" applyProtection="1">
      <alignment horizontal="center" vertical="center"/>
    </xf>
    <xf numFmtId="10" fontId="0" fillId="4" borderId="64" xfId="0" applyNumberFormat="1" applyFill="1" applyBorder="1" applyAlignment="1" applyProtection="1">
      <alignment horizontal="center" vertical="center"/>
    </xf>
    <xf numFmtId="10" fontId="0" fillId="4" borderId="64" xfId="2" applyNumberFormat="1" applyFont="1" applyFill="1" applyBorder="1" applyAlignment="1" applyProtection="1">
      <alignment horizontal="center" vertical="center"/>
    </xf>
    <xf numFmtId="10" fontId="0" fillId="0" borderId="74" xfId="2" applyNumberFormat="1" applyFont="1" applyBorder="1" applyAlignment="1" applyProtection="1">
      <alignment horizontal="center" vertical="center"/>
    </xf>
    <xf numFmtId="10" fontId="0" fillId="0" borderId="75" xfId="2" applyNumberFormat="1" applyFont="1" applyBorder="1" applyAlignment="1" applyProtection="1">
      <alignment horizontal="center" vertical="center"/>
    </xf>
    <xf numFmtId="10" fontId="0" fillId="0" borderId="76" xfId="2" applyNumberFormat="1" applyFont="1" applyBorder="1" applyAlignment="1" applyProtection="1">
      <alignment horizontal="center" vertical="center"/>
    </xf>
    <xf numFmtId="10" fontId="0" fillId="0" borderId="74" xfId="0" applyNumberFormat="1" applyBorder="1" applyAlignment="1" applyProtection="1">
      <alignment horizontal="center" vertical="center"/>
    </xf>
    <xf numFmtId="0" fontId="0" fillId="0" borderId="75" xfId="0" applyBorder="1" applyAlignment="1" applyProtection="1">
      <alignment horizontal="center" vertical="center"/>
    </xf>
    <xf numFmtId="0" fontId="0" fillId="0" borderId="76" xfId="0" applyBorder="1" applyAlignment="1" applyProtection="1">
      <alignment horizontal="center" vertical="center"/>
    </xf>
    <xf numFmtId="0" fontId="19" fillId="0" borderId="2" xfId="0" applyFont="1" applyBorder="1" applyAlignment="1" applyProtection="1">
      <alignment horizontal="center" vertical="center" textRotation="90" wrapText="1"/>
    </xf>
    <xf numFmtId="0" fontId="19" fillId="0" borderId="7" xfId="0" applyFont="1" applyBorder="1" applyAlignment="1" applyProtection="1">
      <alignment horizontal="center" vertical="center" textRotation="90" wrapText="1"/>
    </xf>
    <xf numFmtId="0" fontId="19" fillId="0" borderId="3" xfId="0" applyFont="1" applyBorder="1" applyAlignment="1" applyProtection="1">
      <alignment horizontal="center" vertical="center" textRotation="90" wrapText="1"/>
    </xf>
    <xf numFmtId="0" fontId="3" fillId="4" borderId="1" xfId="0"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52" xfId="0" applyFont="1" applyFill="1" applyBorder="1" applyAlignment="1" applyProtection="1">
      <alignment horizontal="center" vertical="center" wrapText="1"/>
    </xf>
    <xf numFmtId="0" fontId="0" fillId="8" borderId="2" xfId="0" applyFill="1" applyBorder="1" applyAlignment="1" applyProtection="1">
      <alignment textRotation="90"/>
    </xf>
    <xf numFmtId="0" fontId="0" fillId="8" borderId="44" xfId="0" applyFill="1" applyBorder="1" applyAlignment="1">
      <alignment textRotation="90"/>
    </xf>
    <xf numFmtId="0" fontId="0" fillId="0" borderId="64" xfId="0" applyBorder="1" applyAlignment="1" applyProtection="1">
      <alignment horizontal="center" vertical="center" wrapText="1"/>
    </xf>
    <xf numFmtId="0" fontId="0" fillId="4" borderId="64" xfId="0" applyFill="1" applyBorder="1" applyAlignment="1" applyProtection="1">
      <alignment horizontal="center" vertical="center" wrapText="1"/>
    </xf>
    <xf numFmtId="10" fontId="0" fillId="4" borderId="65" xfId="2" applyNumberFormat="1" applyFont="1" applyFill="1" applyBorder="1" applyAlignment="1" applyProtection="1">
      <alignment horizontal="center" vertical="center"/>
    </xf>
    <xf numFmtId="10" fontId="0" fillId="4" borderId="66" xfId="2" applyNumberFormat="1" applyFont="1" applyFill="1" applyBorder="1" applyAlignment="1" applyProtection="1">
      <alignment horizontal="center" vertical="center"/>
    </xf>
    <xf numFmtId="10" fontId="0" fillId="4" borderId="67" xfId="2" applyNumberFormat="1" applyFont="1" applyFill="1" applyBorder="1" applyAlignment="1" applyProtection="1">
      <alignment horizontal="center" vertical="center"/>
    </xf>
    <xf numFmtId="10" fontId="0" fillId="4" borderId="65" xfId="0" applyNumberFormat="1" applyFill="1" applyBorder="1" applyAlignment="1" applyProtection="1">
      <alignment horizontal="center" vertical="center"/>
    </xf>
    <xf numFmtId="0" fontId="0" fillId="4" borderId="66" xfId="0" applyFill="1" applyBorder="1" applyAlignment="1" applyProtection="1">
      <alignment horizontal="center" vertical="center"/>
    </xf>
    <xf numFmtId="0" fontId="0" fillId="4" borderId="67" xfId="0" applyFill="1" applyBorder="1" applyAlignment="1" applyProtection="1">
      <alignment horizontal="center" vertical="center"/>
    </xf>
    <xf numFmtId="10" fontId="0" fillId="0" borderId="65" xfId="2" applyNumberFormat="1" applyFont="1" applyBorder="1" applyAlignment="1" applyProtection="1">
      <alignment horizontal="center" vertical="center"/>
    </xf>
    <xf numFmtId="10" fontId="0" fillId="0" borderId="66" xfId="2" applyNumberFormat="1" applyFont="1" applyBorder="1" applyAlignment="1" applyProtection="1">
      <alignment horizontal="center" vertical="center"/>
    </xf>
    <xf numFmtId="10" fontId="0" fillId="0" borderId="67" xfId="2" applyNumberFormat="1" applyFont="1" applyBorder="1" applyAlignment="1" applyProtection="1">
      <alignment horizontal="center" vertical="center"/>
    </xf>
    <xf numFmtId="10" fontId="0" fillId="0" borderId="65" xfId="0" applyNumberFormat="1" applyBorder="1" applyAlignment="1" applyProtection="1">
      <alignment horizontal="center" vertical="center"/>
    </xf>
    <xf numFmtId="0" fontId="0" fillId="0" borderId="66" xfId="0" applyBorder="1" applyAlignment="1" applyProtection="1">
      <alignment horizontal="center" vertical="center"/>
    </xf>
    <xf numFmtId="0" fontId="0" fillId="0" borderId="67" xfId="0" applyBorder="1" applyAlignment="1" applyProtection="1">
      <alignment horizontal="center" vertical="center"/>
    </xf>
    <xf numFmtId="0" fontId="0" fillId="0" borderId="1" xfId="0" applyBorder="1" applyAlignment="1">
      <alignment horizontal="right" vertical="center"/>
    </xf>
    <xf numFmtId="0" fontId="0" fillId="0" borderId="73" xfId="0" applyBorder="1" applyAlignment="1" applyProtection="1">
      <alignment horizontal="center" vertical="center" wrapText="1"/>
    </xf>
    <xf numFmtId="0" fontId="15" fillId="6" borderId="11" xfId="0" applyFont="1" applyFill="1" applyBorder="1" applyAlignment="1" applyProtection="1"/>
    <xf numFmtId="0" fontId="7" fillId="0" borderId="11" xfId="0" applyFont="1" applyBorder="1" applyAlignment="1"/>
    <xf numFmtId="0" fontId="7" fillId="0" borderId="8" xfId="0" applyFont="1" applyBorder="1" applyAlignment="1"/>
    <xf numFmtId="0" fontId="15" fillId="6" borderId="0" xfId="0" applyFont="1" applyFill="1" applyBorder="1" applyAlignment="1" applyProtection="1"/>
    <xf numFmtId="0" fontId="7" fillId="0" borderId="0" xfId="0" applyFont="1" applyBorder="1" applyAlignment="1"/>
    <xf numFmtId="0" fontId="7" fillId="0" borderId="9" xfId="0" applyFont="1" applyBorder="1" applyAlignment="1"/>
    <xf numFmtId="0" fontId="15" fillId="6" borderId="47" xfId="0" applyFont="1" applyFill="1" applyBorder="1" applyAlignment="1" applyProtection="1"/>
    <xf numFmtId="0" fontId="7" fillId="0" borderId="47" xfId="0" applyFont="1" applyBorder="1" applyAlignment="1"/>
    <xf numFmtId="0" fontId="7" fillId="0" borderId="10" xfId="0" applyFont="1" applyBorder="1" applyAlignment="1"/>
    <xf numFmtId="0" fontId="15" fillId="6" borderId="9" xfId="0" applyFont="1" applyFill="1" applyBorder="1" applyAlignment="1" applyProtection="1"/>
    <xf numFmtId="0" fontId="0" fillId="4" borderId="65" xfId="0" applyFill="1" applyBorder="1" applyAlignment="1" applyProtection="1">
      <alignment horizontal="center" vertical="center" wrapText="1"/>
    </xf>
    <xf numFmtId="0" fontId="0" fillId="4" borderId="66" xfId="0" applyFill="1" applyBorder="1" applyAlignment="1" applyProtection="1">
      <alignment horizontal="center" vertical="center" wrapText="1"/>
    </xf>
    <xf numFmtId="0" fontId="0" fillId="4" borderId="67" xfId="0" applyFill="1" applyBorder="1" applyAlignment="1" applyProtection="1">
      <alignment horizontal="center" vertical="center" wrapText="1"/>
    </xf>
    <xf numFmtId="0" fontId="0" fillId="0" borderId="65" xfId="0" applyBorder="1" applyAlignment="1" applyProtection="1">
      <alignment horizontal="center" vertical="center" wrapText="1"/>
    </xf>
    <xf numFmtId="0" fontId="0" fillId="0" borderId="66" xfId="0" applyBorder="1" applyAlignment="1" applyProtection="1">
      <alignment horizontal="center" vertical="center" wrapText="1"/>
    </xf>
    <xf numFmtId="0" fontId="0" fillId="0" borderId="67" xfId="0" applyBorder="1" applyAlignment="1" applyProtection="1">
      <alignment horizontal="center" vertical="center" wrapText="1"/>
    </xf>
    <xf numFmtId="0" fontId="25" fillId="5" borderId="0" xfId="107" applyFill="1" applyBorder="1" applyAlignment="1" applyProtection="1">
      <alignment horizontal="center" vertical="top" wrapText="1"/>
      <protection locked="0"/>
    </xf>
  </cellXfs>
  <cellStyles count="108">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Normal" xfId="0" builtinId="0"/>
    <cellStyle name="Normal 2" xfId="1"/>
    <cellStyle name="Pourcentage" xfId="2" builtinId="5"/>
  </cellStyles>
  <dxfs count="584">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bgColor theme="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color rgb="FFCCFF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spPr>
            <a:ln w="47625">
              <a:noFill/>
            </a:ln>
          </c:spPr>
          <c:xVal>
            <c:numRef>
              <c:f>Feuil15!$A$12:$ML$12</c:f>
              <c:numCache>
                <c:formatCode>0%</c:formatCode>
                <c:ptCount val="350"/>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pt idx="40">
                  <c:v>0.0</c:v>
                </c:pt>
                <c:pt idx="41">
                  <c:v>0.0</c:v>
                </c:pt>
                <c:pt idx="42">
                  <c:v>0.0</c:v>
                </c:pt>
                <c:pt idx="43">
                  <c:v>0.0</c:v>
                </c:pt>
                <c:pt idx="44">
                  <c:v>0.0</c:v>
                </c:pt>
                <c:pt idx="45">
                  <c:v>0.0</c:v>
                </c:pt>
                <c:pt idx="46">
                  <c:v>0.0</c:v>
                </c:pt>
                <c:pt idx="47">
                  <c:v>0.0</c:v>
                </c:pt>
                <c:pt idx="48">
                  <c:v>0.0</c:v>
                </c:pt>
                <c:pt idx="49">
                  <c:v>0.0</c:v>
                </c:pt>
                <c:pt idx="50">
                  <c:v>0.0</c:v>
                </c:pt>
                <c:pt idx="51">
                  <c:v>0.0</c:v>
                </c:pt>
                <c:pt idx="52">
                  <c:v>0.0</c:v>
                </c:pt>
                <c:pt idx="53">
                  <c:v>0.0</c:v>
                </c:pt>
                <c:pt idx="54">
                  <c:v>0.0</c:v>
                </c:pt>
                <c:pt idx="55">
                  <c:v>0.0</c:v>
                </c:pt>
                <c:pt idx="56">
                  <c:v>0.0</c:v>
                </c:pt>
                <c:pt idx="57">
                  <c:v>0.0</c:v>
                </c:pt>
                <c:pt idx="58">
                  <c:v>0.0</c:v>
                </c:pt>
                <c:pt idx="59">
                  <c:v>0.0</c:v>
                </c:pt>
                <c:pt idx="60">
                  <c:v>0.0</c:v>
                </c:pt>
                <c:pt idx="61">
                  <c:v>0.0</c:v>
                </c:pt>
                <c:pt idx="62">
                  <c:v>0.0</c:v>
                </c:pt>
                <c:pt idx="63">
                  <c:v>0.0</c:v>
                </c:pt>
                <c:pt idx="64">
                  <c:v>0.0</c:v>
                </c:pt>
                <c:pt idx="65">
                  <c:v>0.0</c:v>
                </c:pt>
                <c:pt idx="66">
                  <c:v>0.0</c:v>
                </c:pt>
                <c:pt idx="67">
                  <c:v>0.0</c:v>
                </c:pt>
                <c:pt idx="68">
                  <c:v>0.0</c:v>
                </c:pt>
                <c:pt idx="69">
                  <c:v>0.0</c:v>
                </c:pt>
                <c:pt idx="70" formatCode="0.00%">
                  <c:v>0.0</c:v>
                </c:pt>
                <c:pt idx="71" formatCode="0.00%">
                  <c:v>0.0</c:v>
                </c:pt>
                <c:pt idx="72" formatCode="0.00%">
                  <c:v>0.0</c:v>
                </c:pt>
                <c:pt idx="73" formatCode="0.00%">
                  <c:v>0.0</c:v>
                </c:pt>
                <c:pt idx="74" formatCode="0.00%">
                  <c:v>0.0</c:v>
                </c:pt>
                <c:pt idx="75" formatCode="0.00%">
                  <c:v>0.0</c:v>
                </c:pt>
                <c:pt idx="76" formatCode="0.00%">
                  <c:v>0.0</c:v>
                </c:pt>
                <c:pt idx="77" formatCode="0.00%">
                  <c:v>0.0</c:v>
                </c:pt>
                <c:pt idx="78" formatCode="0.00%">
                  <c:v>0.0</c:v>
                </c:pt>
                <c:pt idx="79" formatCode="0.00%">
                  <c:v>0.0</c:v>
                </c:pt>
                <c:pt idx="80" formatCode="0.00%">
                  <c:v>0.0</c:v>
                </c:pt>
                <c:pt idx="81" formatCode="0.00%">
                  <c:v>0.0</c:v>
                </c:pt>
                <c:pt idx="82" formatCode="0.00%">
                  <c:v>0.0</c:v>
                </c:pt>
                <c:pt idx="83" formatCode="0.00%">
                  <c:v>0.0</c:v>
                </c:pt>
                <c:pt idx="84" formatCode="0.00%">
                  <c:v>0.0</c:v>
                </c:pt>
                <c:pt idx="85" formatCode="0.00%">
                  <c:v>0.0</c:v>
                </c:pt>
                <c:pt idx="86" formatCode="0.00%">
                  <c:v>0.0</c:v>
                </c:pt>
                <c:pt idx="87" formatCode="0.00%">
                  <c:v>0.0</c:v>
                </c:pt>
                <c:pt idx="88" formatCode="0.00%">
                  <c:v>0.0</c:v>
                </c:pt>
                <c:pt idx="89" formatCode="0.00%">
                  <c:v>0.0</c:v>
                </c:pt>
                <c:pt idx="90" formatCode="0.00%">
                  <c:v>0.0</c:v>
                </c:pt>
                <c:pt idx="91" formatCode="0.00%">
                  <c:v>0.0</c:v>
                </c:pt>
                <c:pt idx="92" formatCode="0.00%">
                  <c:v>0.0</c:v>
                </c:pt>
                <c:pt idx="93" formatCode="0.00%">
                  <c:v>0.0</c:v>
                </c:pt>
                <c:pt idx="94" formatCode="0.00%">
                  <c:v>0.0</c:v>
                </c:pt>
                <c:pt idx="95" formatCode="0.00%">
                  <c:v>0.0</c:v>
                </c:pt>
                <c:pt idx="96" formatCode="0.00%">
                  <c:v>0.0</c:v>
                </c:pt>
                <c:pt idx="97" formatCode="0.00%">
                  <c:v>0.0</c:v>
                </c:pt>
                <c:pt idx="98" formatCode="0.00%">
                  <c:v>0.0</c:v>
                </c:pt>
                <c:pt idx="99" formatCode="0.00%">
                  <c:v>0.0</c:v>
                </c:pt>
                <c:pt idx="100" formatCode="0.00%">
                  <c:v>0.0</c:v>
                </c:pt>
                <c:pt idx="101" formatCode="0.00%">
                  <c:v>0.0</c:v>
                </c:pt>
                <c:pt idx="102" formatCode="0.00%">
                  <c:v>0.0</c:v>
                </c:pt>
                <c:pt idx="103" formatCode="0.00%">
                  <c:v>0.0</c:v>
                </c:pt>
                <c:pt idx="104" formatCode="0.00%">
                  <c:v>0.0</c:v>
                </c:pt>
                <c:pt idx="105" formatCode="0.00%">
                  <c:v>0.0</c:v>
                </c:pt>
                <c:pt idx="106" formatCode="0.00%">
                  <c:v>0.0</c:v>
                </c:pt>
                <c:pt idx="107" formatCode="0.00%">
                  <c:v>0.0</c:v>
                </c:pt>
                <c:pt idx="108" formatCode="0.00%">
                  <c:v>0.0</c:v>
                </c:pt>
                <c:pt idx="109" formatCode="0.00%">
                  <c:v>0.0</c:v>
                </c:pt>
                <c:pt idx="110" formatCode="0.00%">
                  <c:v>0.0</c:v>
                </c:pt>
                <c:pt idx="111" formatCode="0.00%">
                  <c:v>0.0</c:v>
                </c:pt>
                <c:pt idx="112" formatCode="0.00%">
                  <c:v>0.0</c:v>
                </c:pt>
                <c:pt idx="113" formatCode="0.00%">
                  <c:v>0.0</c:v>
                </c:pt>
                <c:pt idx="114" formatCode="0.00%">
                  <c:v>0.0</c:v>
                </c:pt>
                <c:pt idx="115" formatCode="0.00%">
                  <c:v>0.0</c:v>
                </c:pt>
                <c:pt idx="116" formatCode="0.00%">
                  <c:v>0.0</c:v>
                </c:pt>
                <c:pt idx="117" formatCode="0.00%">
                  <c:v>0.0</c:v>
                </c:pt>
                <c:pt idx="118" formatCode="0.00%">
                  <c:v>0.0</c:v>
                </c:pt>
                <c:pt idx="119" formatCode="0.00%">
                  <c:v>0.0</c:v>
                </c:pt>
                <c:pt idx="120" formatCode="0.00%">
                  <c:v>0.0</c:v>
                </c:pt>
                <c:pt idx="121" formatCode="0.00%">
                  <c:v>0.0</c:v>
                </c:pt>
                <c:pt idx="122" formatCode="0.00%">
                  <c:v>0.0</c:v>
                </c:pt>
                <c:pt idx="123" formatCode="0.00%">
                  <c:v>0.0</c:v>
                </c:pt>
                <c:pt idx="124" formatCode="0.00%">
                  <c:v>0.0</c:v>
                </c:pt>
                <c:pt idx="125" formatCode="0.00%">
                  <c:v>0.0</c:v>
                </c:pt>
                <c:pt idx="126" formatCode="0.00%">
                  <c:v>0.0</c:v>
                </c:pt>
                <c:pt idx="127" formatCode="0.00%">
                  <c:v>0.0</c:v>
                </c:pt>
                <c:pt idx="128" formatCode="0.00%">
                  <c:v>0.0</c:v>
                </c:pt>
                <c:pt idx="129" formatCode="0.00%">
                  <c:v>0.0</c:v>
                </c:pt>
                <c:pt idx="130" formatCode="0.00%">
                  <c:v>0.0</c:v>
                </c:pt>
                <c:pt idx="131" formatCode="0.00%">
                  <c:v>0.0</c:v>
                </c:pt>
                <c:pt idx="132" formatCode="0.00%">
                  <c:v>0.0</c:v>
                </c:pt>
                <c:pt idx="133" formatCode="0.00%">
                  <c:v>0.0</c:v>
                </c:pt>
                <c:pt idx="134" formatCode="0.00%">
                  <c:v>0.0</c:v>
                </c:pt>
                <c:pt idx="135" formatCode="0.00%">
                  <c:v>0.0</c:v>
                </c:pt>
                <c:pt idx="136" formatCode="0.00%">
                  <c:v>0.0</c:v>
                </c:pt>
                <c:pt idx="137" formatCode="0.00%">
                  <c:v>0.0</c:v>
                </c:pt>
                <c:pt idx="138" formatCode="0.00%">
                  <c:v>0.0</c:v>
                </c:pt>
                <c:pt idx="139" formatCode="0.00%">
                  <c:v>0.0</c:v>
                </c:pt>
                <c:pt idx="140" formatCode="General">
                  <c:v>0.0</c:v>
                </c:pt>
                <c:pt idx="141" formatCode="General">
                  <c:v>0.0</c:v>
                </c:pt>
                <c:pt idx="142" formatCode="General">
                  <c:v>0.0</c:v>
                </c:pt>
                <c:pt idx="143" formatCode="General">
                  <c:v>0.0</c:v>
                </c:pt>
                <c:pt idx="144" formatCode="General">
                  <c:v>0.0</c:v>
                </c:pt>
                <c:pt idx="145" formatCode="General">
                  <c:v>0.0</c:v>
                </c:pt>
                <c:pt idx="146" formatCode="General">
                  <c:v>0.0</c:v>
                </c:pt>
                <c:pt idx="147" formatCode="General">
                  <c:v>0.0</c:v>
                </c:pt>
                <c:pt idx="148" formatCode="General">
                  <c:v>0.0</c:v>
                </c:pt>
                <c:pt idx="149" formatCode="General">
                  <c:v>0.0</c:v>
                </c:pt>
                <c:pt idx="150" formatCode="General">
                  <c:v>0.0</c:v>
                </c:pt>
                <c:pt idx="151" formatCode="General">
                  <c:v>0.0</c:v>
                </c:pt>
                <c:pt idx="152" formatCode="General">
                  <c:v>0.0</c:v>
                </c:pt>
                <c:pt idx="153" formatCode="General">
                  <c:v>0.0</c:v>
                </c:pt>
                <c:pt idx="154" formatCode="General">
                  <c:v>0.0</c:v>
                </c:pt>
                <c:pt idx="155" formatCode="General">
                  <c:v>0.0</c:v>
                </c:pt>
                <c:pt idx="156" formatCode="General">
                  <c:v>0.0</c:v>
                </c:pt>
                <c:pt idx="157" formatCode="General">
                  <c:v>0.0</c:v>
                </c:pt>
                <c:pt idx="158" formatCode="General">
                  <c:v>0.0</c:v>
                </c:pt>
                <c:pt idx="159" formatCode="General">
                  <c:v>0.0</c:v>
                </c:pt>
                <c:pt idx="160" formatCode="General">
                  <c:v>0.0</c:v>
                </c:pt>
                <c:pt idx="161" formatCode="General">
                  <c:v>0.0</c:v>
                </c:pt>
                <c:pt idx="162" formatCode="General">
                  <c:v>0.0</c:v>
                </c:pt>
                <c:pt idx="163" formatCode="General">
                  <c:v>0.0</c:v>
                </c:pt>
                <c:pt idx="164" formatCode="General">
                  <c:v>0.0</c:v>
                </c:pt>
                <c:pt idx="165" formatCode="General">
                  <c:v>0.0</c:v>
                </c:pt>
                <c:pt idx="166" formatCode="General">
                  <c:v>0.0</c:v>
                </c:pt>
                <c:pt idx="167" formatCode="General">
                  <c:v>0.0</c:v>
                </c:pt>
                <c:pt idx="168" formatCode="General">
                  <c:v>0.0</c:v>
                </c:pt>
                <c:pt idx="169" formatCode="General">
                  <c:v>0.0</c:v>
                </c:pt>
                <c:pt idx="170" formatCode="General">
                  <c:v>0.0</c:v>
                </c:pt>
                <c:pt idx="171" formatCode="General">
                  <c:v>0.0</c:v>
                </c:pt>
                <c:pt idx="172" formatCode="General">
                  <c:v>0.0</c:v>
                </c:pt>
                <c:pt idx="173" formatCode="General">
                  <c:v>0.0</c:v>
                </c:pt>
                <c:pt idx="174" formatCode="General">
                  <c:v>0.0</c:v>
                </c:pt>
                <c:pt idx="175" formatCode="0.00%">
                  <c:v>0.0</c:v>
                </c:pt>
                <c:pt idx="176" formatCode="0.00%">
                  <c:v>0.0</c:v>
                </c:pt>
                <c:pt idx="177" formatCode="0.00%">
                  <c:v>0.0</c:v>
                </c:pt>
                <c:pt idx="178" formatCode="0.00%">
                  <c:v>0.0</c:v>
                </c:pt>
                <c:pt idx="179" formatCode="0.00%">
                  <c:v>0.0</c:v>
                </c:pt>
                <c:pt idx="180" formatCode="0.00%">
                  <c:v>0.0</c:v>
                </c:pt>
                <c:pt idx="181" formatCode="0.00%">
                  <c:v>0.0</c:v>
                </c:pt>
                <c:pt idx="182" formatCode="0.00%">
                  <c:v>0.0</c:v>
                </c:pt>
                <c:pt idx="183" formatCode="0.00%">
                  <c:v>0.0</c:v>
                </c:pt>
                <c:pt idx="184" formatCode="0.00%">
                  <c:v>0.0</c:v>
                </c:pt>
                <c:pt idx="185" formatCode="0.00%">
                  <c:v>0.0</c:v>
                </c:pt>
                <c:pt idx="186" formatCode="0.00%">
                  <c:v>0.0</c:v>
                </c:pt>
                <c:pt idx="187" formatCode="0.00%">
                  <c:v>0.0</c:v>
                </c:pt>
                <c:pt idx="188" formatCode="0.00%">
                  <c:v>0.0</c:v>
                </c:pt>
                <c:pt idx="189" formatCode="0.00%">
                  <c:v>0.0</c:v>
                </c:pt>
                <c:pt idx="190" formatCode="0.00%">
                  <c:v>0.0</c:v>
                </c:pt>
                <c:pt idx="191" formatCode="0.00%">
                  <c:v>0.0</c:v>
                </c:pt>
                <c:pt idx="192" formatCode="0.00%">
                  <c:v>0.0</c:v>
                </c:pt>
                <c:pt idx="193" formatCode="0.00%">
                  <c:v>0.0</c:v>
                </c:pt>
                <c:pt idx="194" formatCode="0.00%">
                  <c:v>0.0</c:v>
                </c:pt>
                <c:pt idx="195" formatCode="0.00%">
                  <c:v>0.0</c:v>
                </c:pt>
                <c:pt idx="196" formatCode="0.00%">
                  <c:v>0.0</c:v>
                </c:pt>
                <c:pt idx="197" formatCode="0.00%">
                  <c:v>0.0</c:v>
                </c:pt>
                <c:pt idx="198" formatCode="0.00%">
                  <c:v>0.0</c:v>
                </c:pt>
                <c:pt idx="199" formatCode="0.00%">
                  <c:v>0.0</c:v>
                </c:pt>
                <c:pt idx="200" formatCode="0.00%">
                  <c:v>0.0</c:v>
                </c:pt>
                <c:pt idx="201" formatCode="0.00%">
                  <c:v>0.0</c:v>
                </c:pt>
                <c:pt idx="202" formatCode="0.00%">
                  <c:v>0.0</c:v>
                </c:pt>
                <c:pt idx="203" formatCode="0.00%">
                  <c:v>0.0</c:v>
                </c:pt>
                <c:pt idx="204" formatCode="0.00%">
                  <c:v>0.0</c:v>
                </c:pt>
                <c:pt idx="205" formatCode="0.00%">
                  <c:v>0.0</c:v>
                </c:pt>
                <c:pt idx="206" formatCode="0.00%">
                  <c:v>0.0</c:v>
                </c:pt>
                <c:pt idx="207" formatCode="0.00%">
                  <c:v>0.0</c:v>
                </c:pt>
                <c:pt idx="208" formatCode="0.00%">
                  <c:v>0.0</c:v>
                </c:pt>
                <c:pt idx="209" formatCode="0.00%">
                  <c:v>0.0</c:v>
                </c:pt>
                <c:pt idx="210" formatCode="0.00%">
                  <c:v>0.0</c:v>
                </c:pt>
                <c:pt idx="211" formatCode="0.00%">
                  <c:v>0.0</c:v>
                </c:pt>
                <c:pt idx="212" formatCode="0.00%">
                  <c:v>0.0</c:v>
                </c:pt>
                <c:pt idx="213" formatCode="0.00%">
                  <c:v>0.0</c:v>
                </c:pt>
                <c:pt idx="214" formatCode="0.00%">
                  <c:v>0.0</c:v>
                </c:pt>
                <c:pt idx="215" formatCode="0.00%">
                  <c:v>0.0</c:v>
                </c:pt>
                <c:pt idx="216" formatCode="0.00%">
                  <c:v>0.0</c:v>
                </c:pt>
                <c:pt idx="217" formatCode="0.00%">
                  <c:v>0.0</c:v>
                </c:pt>
                <c:pt idx="218" formatCode="0.00%">
                  <c:v>0.0</c:v>
                </c:pt>
                <c:pt idx="219" formatCode="0.00%">
                  <c:v>0.0</c:v>
                </c:pt>
                <c:pt idx="220" formatCode="0.00%">
                  <c:v>0.0</c:v>
                </c:pt>
                <c:pt idx="221" formatCode="0.00%">
                  <c:v>0.0</c:v>
                </c:pt>
                <c:pt idx="222" formatCode="0.00%">
                  <c:v>0.0</c:v>
                </c:pt>
                <c:pt idx="223" formatCode="0.00%">
                  <c:v>0.0</c:v>
                </c:pt>
                <c:pt idx="224" formatCode="0.00%">
                  <c:v>0.0</c:v>
                </c:pt>
                <c:pt idx="225" formatCode="0.00%">
                  <c:v>0.0</c:v>
                </c:pt>
                <c:pt idx="226" formatCode="0.00%">
                  <c:v>0.0</c:v>
                </c:pt>
                <c:pt idx="227" formatCode="0.00%">
                  <c:v>0.0</c:v>
                </c:pt>
                <c:pt idx="228" formatCode="0.00%">
                  <c:v>0.0</c:v>
                </c:pt>
                <c:pt idx="229" formatCode="0.00%">
                  <c:v>0.0</c:v>
                </c:pt>
                <c:pt idx="230" formatCode="0.00%">
                  <c:v>0.0</c:v>
                </c:pt>
                <c:pt idx="231" formatCode="0.00%">
                  <c:v>0.0</c:v>
                </c:pt>
                <c:pt idx="232" formatCode="0.00%">
                  <c:v>0.0</c:v>
                </c:pt>
                <c:pt idx="233" formatCode="0.00%">
                  <c:v>0.0</c:v>
                </c:pt>
                <c:pt idx="234" formatCode="0.00%">
                  <c:v>0.0</c:v>
                </c:pt>
                <c:pt idx="235" formatCode="0.00%">
                  <c:v>0.0</c:v>
                </c:pt>
                <c:pt idx="236" formatCode="0.00%">
                  <c:v>0.0</c:v>
                </c:pt>
                <c:pt idx="237" formatCode="0.00%">
                  <c:v>0.0</c:v>
                </c:pt>
                <c:pt idx="238" formatCode="0.00%">
                  <c:v>0.0</c:v>
                </c:pt>
                <c:pt idx="239" formatCode="0.00%">
                  <c:v>0.0</c:v>
                </c:pt>
                <c:pt idx="240" formatCode="0.00%">
                  <c:v>0.0</c:v>
                </c:pt>
                <c:pt idx="241" formatCode="0.00%">
                  <c:v>0.0</c:v>
                </c:pt>
                <c:pt idx="242" formatCode="0.00%">
                  <c:v>0.0</c:v>
                </c:pt>
                <c:pt idx="243" formatCode="0.00%">
                  <c:v>0.0</c:v>
                </c:pt>
                <c:pt idx="244" formatCode="0.00%">
                  <c:v>0.0</c:v>
                </c:pt>
                <c:pt idx="245" formatCode="0.00%">
                  <c:v>0.0</c:v>
                </c:pt>
                <c:pt idx="246" formatCode="0.00%">
                  <c:v>0.0</c:v>
                </c:pt>
                <c:pt idx="247" formatCode="0.00%">
                  <c:v>0.0</c:v>
                </c:pt>
                <c:pt idx="248" formatCode="0.00%">
                  <c:v>0.0</c:v>
                </c:pt>
                <c:pt idx="249" formatCode="0.00%">
                  <c:v>0.0</c:v>
                </c:pt>
                <c:pt idx="250" formatCode="0.00%">
                  <c:v>0.0</c:v>
                </c:pt>
                <c:pt idx="251" formatCode="0.00%">
                  <c:v>0.0</c:v>
                </c:pt>
                <c:pt idx="252" formatCode="0.00%">
                  <c:v>0.0</c:v>
                </c:pt>
                <c:pt idx="253" formatCode="0.00%">
                  <c:v>0.0</c:v>
                </c:pt>
                <c:pt idx="254" formatCode="0.00%">
                  <c:v>0.0</c:v>
                </c:pt>
                <c:pt idx="255" formatCode="0.00%">
                  <c:v>0.0</c:v>
                </c:pt>
                <c:pt idx="256" formatCode="0.00%">
                  <c:v>0.0</c:v>
                </c:pt>
                <c:pt idx="257" formatCode="0.00%">
                  <c:v>0.0</c:v>
                </c:pt>
                <c:pt idx="258" formatCode="0.00%">
                  <c:v>0.0</c:v>
                </c:pt>
                <c:pt idx="259" formatCode="0.00%">
                  <c:v>0.0</c:v>
                </c:pt>
                <c:pt idx="260" formatCode="0.00%">
                  <c:v>0.0</c:v>
                </c:pt>
                <c:pt idx="261" formatCode="0.00%">
                  <c:v>0.0</c:v>
                </c:pt>
                <c:pt idx="262" formatCode="0.00%">
                  <c:v>0.0</c:v>
                </c:pt>
                <c:pt idx="263" formatCode="0.00%">
                  <c:v>0.0</c:v>
                </c:pt>
                <c:pt idx="264" formatCode="0.00%">
                  <c:v>0.0</c:v>
                </c:pt>
                <c:pt idx="265" formatCode="0.00%">
                  <c:v>0.0</c:v>
                </c:pt>
                <c:pt idx="266" formatCode="0.00%">
                  <c:v>0.0</c:v>
                </c:pt>
                <c:pt idx="267" formatCode="0.00%">
                  <c:v>0.0</c:v>
                </c:pt>
                <c:pt idx="268" formatCode="0.00%">
                  <c:v>0.0</c:v>
                </c:pt>
                <c:pt idx="269" formatCode="0.00%">
                  <c:v>0.0</c:v>
                </c:pt>
                <c:pt idx="270" formatCode="0.00%">
                  <c:v>0.0</c:v>
                </c:pt>
                <c:pt idx="271" formatCode="0.00%">
                  <c:v>0.0</c:v>
                </c:pt>
                <c:pt idx="272" formatCode="0.00%">
                  <c:v>0.0</c:v>
                </c:pt>
                <c:pt idx="273" formatCode="0.00%">
                  <c:v>0.0</c:v>
                </c:pt>
                <c:pt idx="274" formatCode="0.00%">
                  <c:v>0.0</c:v>
                </c:pt>
                <c:pt idx="275" formatCode="0.00%">
                  <c:v>0.0</c:v>
                </c:pt>
                <c:pt idx="276" formatCode="0.00%">
                  <c:v>0.0</c:v>
                </c:pt>
                <c:pt idx="277" formatCode="0.00%">
                  <c:v>0.0</c:v>
                </c:pt>
                <c:pt idx="278" formatCode="0.00%">
                  <c:v>0.0</c:v>
                </c:pt>
                <c:pt idx="279" formatCode="0.00%">
                  <c:v>0.0</c:v>
                </c:pt>
                <c:pt idx="280" formatCode="0.00%">
                  <c:v>0.0</c:v>
                </c:pt>
                <c:pt idx="281" formatCode="0.00%">
                  <c:v>0.0</c:v>
                </c:pt>
                <c:pt idx="282" formatCode="0.00%">
                  <c:v>0.0</c:v>
                </c:pt>
                <c:pt idx="283" formatCode="0.00%">
                  <c:v>0.0</c:v>
                </c:pt>
                <c:pt idx="284" formatCode="0.00%">
                  <c:v>0.0</c:v>
                </c:pt>
                <c:pt idx="285" formatCode="0.00%">
                  <c:v>0.0</c:v>
                </c:pt>
                <c:pt idx="286" formatCode="0.00%">
                  <c:v>0.0</c:v>
                </c:pt>
                <c:pt idx="287" formatCode="0.00%">
                  <c:v>0.0</c:v>
                </c:pt>
                <c:pt idx="288" formatCode="0.00%">
                  <c:v>0.0</c:v>
                </c:pt>
                <c:pt idx="289" formatCode="0.00%">
                  <c:v>0.0</c:v>
                </c:pt>
                <c:pt idx="290" formatCode="0.00%">
                  <c:v>0.0</c:v>
                </c:pt>
                <c:pt idx="291" formatCode="0.00%">
                  <c:v>0.0</c:v>
                </c:pt>
                <c:pt idx="292" formatCode="0.00%">
                  <c:v>0.0</c:v>
                </c:pt>
                <c:pt idx="293" formatCode="0.00%">
                  <c:v>0.0</c:v>
                </c:pt>
                <c:pt idx="294" formatCode="0.00%">
                  <c:v>0.0</c:v>
                </c:pt>
                <c:pt idx="295" formatCode="0.00%">
                  <c:v>0.0</c:v>
                </c:pt>
                <c:pt idx="296" formatCode="0.00%">
                  <c:v>0.0</c:v>
                </c:pt>
                <c:pt idx="297" formatCode="0.00%">
                  <c:v>0.0</c:v>
                </c:pt>
                <c:pt idx="298" formatCode="0.00%">
                  <c:v>0.0</c:v>
                </c:pt>
                <c:pt idx="299" formatCode="0.00%">
                  <c:v>0.0</c:v>
                </c:pt>
                <c:pt idx="300" formatCode="0.00%">
                  <c:v>0.0</c:v>
                </c:pt>
                <c:pt idx="301" formatCode="0.00%">
                  <c:v>0.0</c:v>
                </c:pt>
                <c:pt idx="302" formatCode="0.00%">
                  <c:v>0.0</c:v>
                </c:pt>
                <c:pt idx="303" formatCode="0.00%">
                  <c:v>0.0</c:v>
                </c:pt>
                <c:pt idx="304" formatCode="0.00%">
                  <c:v>0.0</c:v>
                </c:pt>
                <c:pt idx="305" formatCode="0.00%">
                  <c:v>0.0</c:v>
                </c:pt>
                <c:pt idx="306" formatCode="0.00%">
                  <c:v>0.0</c:v>
                </c:pt>
                <c:pt idx="307" formatCode="0.00%">
                  <c:v>0.0</c:v>
                </c:pt>
                <c:pt idx="308" formatCode="0.00%">
                  <c:v>0.0</c:v>
                </c:pt>
                <c:pt idx="309" formatCode="0.00%">
                  <c:v>0.0</c:v>
                </c:pt>
                <c:pt idx="310" formatCode="0.00%">
                  <c:v>0.0</c:v>
                </c:pt>
                <c:pt idx="311" formatCode="0.00%">
                  <c:v>0.0</c:v>
                </c:pt>
                <c:pt idx="312" formatCode="0.00%">
                  <c:v>0.0</c:v>
                </c:pt>
                <c:pt idx="313" formatCode="0.00%">
                  <c:v>0.0</c:v>
                </c:pt>
                <c:pt idx="314" formatCode="0.00%">
                  <c:v>0.0</c:v>
                </c:pt>
                <c:pt idx="315" formatCode="0.00%">
                  <c:v>0.0</c:v>
                </c:pt>
                <c:pt idx="316" formatCode="0.00%">
                  <c:v>0.0</c:v>
                </c:pt>
                <c:pt idx="317" formatCode="0.00%">
                  <c:v>0.0</c:v>
                </c:pt>
                <c:pt idx="318" formatCode="0.00%">
                  <c:v>0.0</c:v>
                </c:pt>
                <c:pt idx="319" formatCode="0.00%">
                  <c:v>0.0</c:v>
                </c:pt>
                <c:pt idx="320" formatCode="0.00%">
                  <c:v>0.0</c:v>
                </c:pt>
                <c:pt idx="321" formatCode="0.00%">
                  <c:v>0.0</c:v>
                </c:pt>
                <c:pt idx="322" formatCode="0.00%">
                  <c:v>0.0</c:v>
                </c:pt>
                <c:pt idx="323" formatCode="0.00%">
                  <c:v>0.0</c:v>
                </c:pt>
                <c:pt idx="324" formatCode="0.00%">
                  <c:v>0.0</c:v>
                </c:pt>
                <c:pt idx="325" formatCode="0.00%">
                  <c:v>0.0</c:v>
                </c:pt>
                <c:pt idx="326" formatCode="0.00%">
                  <c:v>0.0</c:v>
                </c:pt>
                <c:pt idx="327" formatCode="0.00%">
                  <c:v>0.0</c:v>
                </c:pt>
                <c:pt idx="328" formatCode="0.00%">
                  <c:v>0.0</c:v>
                </c:pt>
                <c:pt idx="329" formatCode="0.00%">
                  <c:v>0.0</c:v>
                </c:pt>
                <c:pt idx="330" formatCode="0.00%">
                  <c:v>0.0</c:v>
                </c:pt>
                <c:pt idx="331" formatCode="0.00%">
                  <c:v>0.0</c:v>
                </c:pt>
                <c:pt idx="332" formatCode="0.00%">
                  <c:v>0.0</c:v>
                </c:pt>
                <c:pt idx="333" formatCode="0.00%">
                  <c:v>0.0</c:v>
                </c:pt>
                <c:pt idx="334" formatCode="0.00%">
                  <c:v>0.0</c:v>
                </c:pt>
                <c:pt idx="335" formatCode="0.00%">
                  <c:v>0.0</c:v>
                </c:pt>
                <c:pt idx="336" formatCode="0.00%">
                  <c:v>0.0</c:v>
                </c:pt>
                <c:pt idx="337" formatCode="0.00%">
                  <c:v>0.0</c:v>
                </c:pt>
                <c:pt idx="338" formatCode="0.00%">
                  <c:v>0.0</c:v>
                </c:pt>
                <c:pt idx="339" formatCode="0.00%">
                  <c:v>0.0</c:v>
                </c:pt>
                <c:pt idx="340" formatCode="0.00%">
                  <c:v>0.0</c:v>
                </c:pt>
                <c:pt idx="341" formatCode="0.00%">
                  <c:v>0.0</c:v>
                </c:pt>
                <c:pt idx="342" formatCode="0.00%">
                  <c:v>0.0</c:v>
                </c:pt>
                <c:pt idx="343" formatCode="0.00%">
                  <c:v>0.0</c:v>
                </c:pt>
                <c:pt idx="344" formatCode="0.00%">
                  <c:v>0.0</c:v>
                </c:pt>
                <c:pt idx="345" formatCode="0.00%">
                  <c:v>0.0</c:v>
                </c:pt>
                <c:pt idx="346" formatCode="0.00%">
                  <c:v>0.0</c:v>
                </c:pt>
                <c:pt idx="347" formatCode="0.00%">
                  <c:v>0.0</c:v>
                </c:pt>
                <c:pt idx="348" formatCode="0.00%">
                  <c:v>0.0</c:v>
                </c:pt>
                <c:pt idx="349" formatCode="0.00%">
                  <c:v>0.0</c:v>
                </c:pt>
              </c:numCache>
            </c:numRef>
          </c:xVal>
          <c:yVal>
            <c:numRef>
              <c:f>Feuil15!$A$14:$ML$14</c:f>
              <c:numCache>
                <c:formatCode>0.00%</c:formatCode>
                <c:ptCount val="350"/>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pt idx="40">
                  <c:v>0.0</c:v>
                </c:pt>
                <c:pt idx="41">
                  <c:v>0.0</c:v>
                </c:pt>
                <c:pt idx="42">
                  <c:v>0.0</c:v>
                </c:pt>
                <c:pt idx="43">
                  <c:v>0.0</c:v>
                </c:pt>
                <c:pt idx="44">
                  <c:v>0.0</c:v>
                </c:pt>
                <c:pt idx="45">
                  <c:v>0.0</c:v>
                </c:pt>
                <c:pt idx="46">
                  <c:v>0.0</c:v>
                </c:pt>
                <c:pt idx="47">
                  <c:v>0.0</c:v>
                </c:pt>
                <c:pt idx="48">
                  <c:v>0.0</c:v>
                </c:pt>
                <c:pt idx="49">
                  <c:v>0.0</c:v>
                </c:pt>
                <c:pt idx="50">
                  <c:v>0.0</c:v>
                </c:pt>
                <c:pt idx="51">
                  <c:v>0.0</c:v>
                </c:pt>
                <c:pt idx="52">
                  <c:v>0.0</c:v>
                </c:pt>
                <c:pt idx="53">
                  <c:v>0.0</c:v>
                </c:pt>
                <c:pt idx="54">
                  <c:v>0.0</c:v>
                </c:pt>
                <c:pt idx="55">
                  <c:v>0.0</c:v>
                </c:pt>
                <c:pt idx="56">
                  <c:v>0.0</c:v>
                </c:pt>
                <c:pt idx="57">
                  <c:v>0.0</c:v>
                </c:pt>
                <c:pt idx="58">
                  <c:v>0.0</c:v>
                </c:pt>
                <c:pt idx="59">
                  <c:v>0.0</c:v>
                </c:pt>
                <c:pt idx="60">
                  <c:v>0.0</c:v>
                </c:pt>
                <c:pt idx="61">
                  <c:v>0.0</c:v>
                </c:pt>
                <c:pt idx="62">
                  <c:v>0.0</c:v>
                </c:pt>
                <c:pt idx="63">
                  <c:v>0.0</c:v>
                </c:pt>
                <c:pt idx="64">
                  <c:v>0.0</c:v>
                </c:pt>
                <c:pt idx="65">
                  <c:v>0.0</c:v>
                </c:pt>
                <c:pt idx="66">
                  <c:v>0.0</c:v>
                </c:pt>
                <c:pt idx="67">
                  <c:v>0.0</c:v>
                </c:pt>
                <c:pt idx="68">
                  <c:v>0.0</c:v>
                </c:pt>
                <c:pt idx="69">
                  <c:v>0.0</c:v>
                </c:pt>
                <c:pt idx="70">
                  <c:v>0.0</c:v>
                </c:pt>
                <c:pt idx="71">
                  <c:v>0.0</c:v>
                </c:pt>
                <c:pt idx="72">
                  <c:v>0.0</c:v>
                </c:pt>
                <c:pt idx="73">
                  <c:v>0.0</c:v>
                </c:pt>
                <c:pt idx="74">
                  <c:v>0.0</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pt idx="101">
                  <c:v>0.0</c:v>
                </c:pt>
                <c:pt idx="102">
                  <c:v>0.0</c:v>
                </c:pt>
                <c:pt idx="103">
                  <c:v>0.0</c:v>
                </c:pt>
                <c:pt idx="104">
                  <c:v>0.0</c:v>
                </c:pt>
                <c:pt idx="105">
                  <c:v>0.0</c:v>
                </c:pt>
                <c:pt idx="106">
                  <c:v>0.0</c:v>
                </c:pt>
                <c:pt idx="107">
                  <c:v>0.0</c:v>
                </c:pt>
                <c:pt idx="108">
                  <c:v>0.0</c:v>
                </c:pt>
                <c:pt idx="109">
                  <c:v>0.0</c:v>
                </c:pt>
                <c:pt idx="110">
                  <c:v>0.0</c:v>
                </c:pt>
                <c:pt idx="111">
                  <c:v>0.0</c:v>
                </c:pt>
                <c:pt idx="112">
                  <c:v>0.0</c:v>
                </c:pt>
                <c:pt idx="113">
                  <c:v>0.0</c:v>
                </c:pt>
                <c:pt idx="114">
                  <c:v>0.0</c:v>
                </c:pt>
                <c:pt idx="115">
                  <c:v>0.0</c:v>
                </c:pt>
                <c:pt idx="116">
                  <c:v>0.0</c:v>
                </c:pt>
                <c:pt idx="117">
                  <c:v>0.0</c:v>
                </c:pt>
                <c:pt idx="118">
                  <c:v>0.0</c:v>
                </c:pt>
                <c:pt idx="119">
                  <c:v>0.0</c:v>
                </c:pt>
                <c:pt idx="120">
                  <c:v>0.0</c:v>
                </c:pt>
                <c:pt idx="121">
                  <c:v>0.0</c:v>
                </c:pt>
                <c:pt idx="122">
                  <c:v>0.0</c:v>
                </c:pt>
                <c:pt idx="123">
                  <c:v>0.0</c:v>
                </c:pt>
                <c:pt idx="124">
                  <c:v>0.0</c:v>
                </c:pt>
                <c:pt idx="125">
                  <c:v>0.0</c:v>
                </c:pt>
                <c:pt idx="126">
                  <c:v>0.0</c:v>
                </c:pt>
                <c:pt idx="127">
                  <c:v>0.0</c:v>
                </c:pt>
                <c:pt idx="128">
                  <c:v>0.0</c:v>
                </c:pt>
                <c:pt idx="129">
                  <c:v>0.0</c:v>
                </c:pt>
                <c:pt idx="130">
                  <c:v>0.0</c:v>
                </c:pt>
                <c:pt idx="131">
                  <c:v>0.0</c:v>
                </c:pt>
                <c:pt idx="132">
                  <c:v>0.0</c:v>
                </c:pt>
                <c:pt idx="133">
                  <c:v>0.0</c:v>
                </c:pt>
                <c:pt idx="134">
                  <c:v>0.0</c:v>
                </c:pt>
                <c:pt idx="135">
                  <c:v>0.0</c:v>
                </c:pt>
                <c:pt idx="136">
                  <c:v>0.0</c:v>
                </c:pt>
                <c:pt idx="137">
                  <c:v>0.0</c:v>
                </c:pt>
                <c:pt idx="138">
                  <c:v>0.0</c:v>
                </c:pt>
                <c:pt idx="139">
                  <c:v>0.0</c:v>
                </c:pt>
                <c:pt idx="140" formatCode="General">
                  <c:v>0.0</c:v>
                </c:pt>
                <c:pt idx="141" formatCode="General">
                  <c:v>0.0</c:v>
                </c:pt>
                <c:pt idx="142" formatCode="General">
                  <c:v>0.0</c:v>
                </c:pt>
                <c:pt idx="143" formatCode="General">
                  <c:v>0.0</c:v>
                </c:pt>
                <c:pt idx="144" formatCode="General">
                  <c:v>0.0</c:v>
                </c:pt>
                <c:pt idx="145" formatCode="General">
                  <c:v>0.0</c:v>
                </c:pt>
                <c:pt idx="146" formatCode="General">
                  <c:v>0.0</c:v>
                </c:pt>
                <c:pt idx="147" formatCode="General">
                  <c:v>0.0</c:v>
                </c:pt>
                <c:pt idx="148" formatCode="General">
                  <c:v>0.0</c:v>
                </c:pt>
                <c:pt idx="149" formatCode="General">
                  <c:v>0.0</c:v>
                </c:pt>
                <c:pt idx="150" formatCode="General">
                  <c:v>0.0</c:v>
                </c:pt>
                <c:pt idx="151" formatCode="General">
                  <c:v>0.0</c:v>
                </c:pt>
                <c:pt idx="152" formatCode="General">
                  <c:v>0.0</c:v>
                </c:pt>
                <c:pt idx="153" formatCode="General">
                  <c:v>0.0</c:v>
                </c:pt>
                <c:pt idx="154" formatCode="General">
                  <c:v>0.0</c:v>
                </c:pt>
                <c:pt idx="155" formatCode="General">
                  <c:v>0.0</c:v>
                </c:pt>
                <c:pt idx="156" formatCode="General">
                  <c:v>0.0</c:v>
                </c:pt>
                <c:pt idx="157" formatCode="General">
                  <c:v>0.0</c:v>
                </c:pt>
                <c:pt idx="158" formatCode="General">
                  <c:v>0.0</c:v>
                </c:pt>
                <c:pt idx="159" formatCode="General">
                  <c:v>0.0</c:v>
                </c:pt>
                <c:pt idx="160" formatCode="General">
                  <c:v>0.0</c:v>
                </c:pt>
                <c:pt idx="161" formatCode="General">
                  <c:v>0.0</c:v>
                </c:pt>
                <c:pt idx="162" formatCode="General">
                  <c:v>0.0</c:v>
                </c:pt>
                <c:pt idx="163" formatCode="General">
                  <c:v>0.0</c:v>
                </c:pt>
                <c:pt idx="164" formatCode="General">
                  <c:v>0.0</c:v>
                </c:pt>
                <c:pt idx="165" formatCode="General">
                  <c:v>0.0</c:v>
                </c:pt>
                <c:pt idx="166" formatCode="General">
                  <c:v>0.0</c:v>
                </c:pt>
                <c:pt idx="167" formatCode="General">
                  <c:v>0.0</c:v>
                </c:pt>
                <c:pt idx="168" formatCode="General">
                  <c:v>0.0</c:v>
                </c:pt>
                <c:pt idx="169" formatCode="General">
                  <c:v>0.0</c:v>
                </c:pt>
                <c:pt idx="170" formatCode="General">
                  <c:v>0.0</c:v>
                </c:pt>
                <c:pt idx="171" formatCode="General">
                  <c:v>0.0</c:v>
                </c:pt>
                <c:pt idx="172" formatCode="General">
                  <c:v>0.0</c:v>
                </c:pt>
                <c:pt idx="173" formatCode="General">
                  <c:v>0.0</c:v>
                </c:pt>
                <c:pt idx="174" formatCode="General">
                  <c:v>0.0</c:v>
                </c:pt>
                <c:pt idx="175">
                  <c:v>0.0</c:v>
                </c:pt>
                <c:pt idx="176">
                  <c:v>0.0</c:v>
                </c:pt>
                <c:pt idx="177">
                  <c:v>0.0</c:v>
                </c:pt>
                <c:pt idx="178">
                  <c:v>0.0</c:v>
                </c:pt>
                <c:pt idx="179">
                  <c:v>0.0</c:v>
                </c:pt>
                <c:pt idx="180">
                  <c:v>0.0</c:v>
                </c:pt>
                <c:pt idx="181">
                  <c:v>0.0</c:v>
                </c:pt>
                <c:pt idx="182">
                  <c:v>0.0</c:v>
                </c:pt>
                <c:pt idx="183">
                  <c:v>0.0</c:v>
                </c:pt>
                <c:pt idx="184">
                  <c:v>0.0</c:v>
                </c:pt>
                <c:pt idx="185">
                  <c:v>0.0</c:v>
                </c:pt>
                <c:pt idx="186">
                  <c:v>0.0</c:v>
                </c:pt>
                <c:pt idx="187">
                  <c:v>0.0</c:v>
                </c:pt>
                <c:pt idx="188">
                  <c:v>0.0</c:v>
                </c:pt>
                <c:pt idx="189">
                  <c:v>0.0</c:v>
                </c:pt>
                <c:pt idx="190">
                  <c:v>0.0</c:v>
                </c:pt>
                <c:pt idx="191">
                  <c:v>0.0</c:v>
                </c:pt>
                <c:pt idx="192">
                  <c:v>0.0</c:v>
                </c:pt>
                <c:pt idx="193">
                  <c:v>0.0</c:v>
                </c:pt>
                <c:pt idx="194">
                  <c:v>0.0</c:v>
                </c:pt>
                <c:pt idx="195">
                  <c:v>0.0</c:v>
                </c:pt>
                <c:pt idx="196">
                  <c:v>0.0</c:v>
                </c:pt>
                <c:pt idx="197">
                  <c:v>0.0</c:v>
                </c:pt>
                <c:pt idx="198">
                  <c:v>0.0</c:v>
                </c:pt>
                <c:pt idx="199">
                  <c:v>0.0</c:v>
                </c:pt>
                <c:pt idx="200">
                  <c:v>0.0</c:v>
                </c:pt>
                <c:pt idx="201">
                  <c:v>0.0</c:v>
                </c:pt>
                <c:pt idx="202">
                  <c:v>0.0</c:v>
                </c:pt>
                <c:pt idx="203">
                  <c:v>0.0</c:v>
                </c:pt>
                <c:pt idx="204">
                  <c:v>0.0</c:v>
                </c:pt>
                <c:pt idx="205">
                  <c:v>0.0</c:v>
                </c:pt>
                <c:pt idx="206">
                  <c:v>0.0</c:v>
                </c:pt>
                <c:pt idx="207">
                  <c:v>0.0</c:v>
                </c:pt>
                <c:pt idx="208">
                  <c:v>0.0</c:v>
                </c:pt>
                <c:pt idx="209">
                  <c:v>0.0</c:v>
                </c:pt>
                <c:pt idx="210">
                  <c:v>0.0</c:v>
                </c:pt>
                <c:pt idx="211">
                  <c:v>0.0</c:v>
                </c:pt>
                <c:pt idx="212">
                  <c:v>0.0</c:v>
                </c:pt>
                <c:pt idx="213">
                  <c:v>0.0</c:v>
                </c:pt>
                <c:pt idx="214">
                  <c:v>0.0</c:v>
                </c:pt>
                <c:pt idx="215">
                  <c:v>0.0</c:v>
                </c:pt>
                <c:pt idx="216">
                  <c:v>0.0</c:v>
                </c:pt>
                <c:pt idx="217">
                  <c:v>0.0</c:v>
                </c:pt>
                <c:pt idx="218">
                  <c:v>0.0</c:v>
                </c:pt>
                <c:pt idx="219">
                  <c:v>0.0</c:v>
                </c:pt>
                <c:pt idx="220">
                  <c:v>0.0</c:v>
                </c:pt>
                <c:pt idx="221">
                  <c:v>0.0</c:v>
                </c:pt>
                <c:pt idx="222">
                  <c:v>0.0</c:v>
                </c:pt>
                <c:pt idx="223">
                  <c:v>0.0</c:v>
                </c:pt>
                <c:pt idx="224">
                  <c:v>0.0</c:v>
                </c:pt>
                <c:pt idx="225">
                  <c:v>0.0</c:v>
                </c:pt>
                <c:pt idx="226">
                  <c:v>0.0</c:v>
                </c:pt>
                <c:pt idx="227">
                  <c:v>0.0</c:v>
                </c:pt>
                <c:pt idx="228">
                  <c:v>0.0</c:v>
                </c:pt>
                <c:pt idx="229">
                  <c:v>0.0</c:v>
                </c:pt>
                <c:pt idx="230">
                  <c:v>0.0</c:v>
                </c:pt>
                <c:pt idx="231">
                  <c:v>0.0</c:v>
                </c:pt>
                <c:pt idx="232">
                  <c:v>0.0</c:v>
                </c:pt>
                <c:pt idx="233">
                  <c:v>0.0</c:v>
                </c:pt>
                <c:pt idx="234">
                  <c:v>0.0</c:v>
                </c:pt>
                <c:pt idx="235">
                  <c:v>0.0</c:v>
                </c:pt>
                <c:pt idx="236">
                  <c:v>0.0</c:v>
                </c:pt>
                <c:pt idx="237">
                  <c:v>0.0</c:v>
                </c:pt>
                <c:pt idx="238">
                  <c:v>0.0</c:v>
                </c:pt>
                <c:pt idx="239">
                  <c:v>0.0</c:v>
                </c:pt>
                <c:pt idx="240">
                  <c:v>0.0</c:v>
                </c:pt>
                <c:pt idx="241">
                  <c:v>0.0</c:v>
                </c:pt>
                <c:pt idx="242">
                  <c:v>0.0</c:v>
                </c:pt>
                <c:pt idx="243">
                  <c:v>0.0</c:v>
                </c:pt>
                <c:pt idx="244">
                  <c:v>0.0</c:v>
                </c:pt>
                <c:pt idx="245">
                  <c:v>0.0</c:v>
                </c:pt>
                <c:pt idx="246">
                  <c:v>0.0</c:v>
                </c:pt>
                <c:pt idx="247">
                  <c:v>0.0</c:v>
                </c:pt>
                <c:pt idx="248">
                  <c:v>0.0</c:v>
                </c:pt>
                <c:pt idx="249">
                  <c:v>0.0</c:v>
                </c:pt>
                <c:pt idx="250">
                  <c:v>0.0</c:v>
                </c:pt>
                <c:pt idx="251">
                  <c:v>0.0</c:v>
                </c:pt>
                <c:pt idx="252">
                  <c:v>0.0</c:v>
                </c:pt>
                <c:pt idx="253">
                  <c:v>0.0</c:v>
                </c:pt>
                <c:pt idx="254">
                  <c:v>0.0</c:v>
                </c:pt>
                <c:pt idx="255">
                  <c:v>0.0</c:v>
                </c:pt>
                <c:pt idx="256">
                  <c:v>0.0</c:v>
                </c:pt>
                <c:pt idx="257">
                  <c:v>0.0</c:v>
                </c:pt>
                <c:pt idx="258">
                  <c:v>0.0</c:v>
                </c:pt>
                <c:pt idx="259">
                  <c:v>0.0</c:v>
                </c:pt>
                <c:pt idx="260">
                  <c:v>0.0</c:v>
                </c:pt>
                <c:pt idx="261">
                  <c:v>0.0</c:v>
                </c:pt>
                <c:pt idx="262">
                  <c:v>0.0</c:v>
                </c:pt>
                <c:pt idx="263">
                  <c:v>0.0</c:v>
                </c:pt>
                <c:pt idx="264">
                  <c:v>0.0</c:v>
                </c:pt>
                <c:pt idx="265">
                  <c:v>0.0</c:v>
                </c:pt>
                <c:pt idx="266">
                  <c:v>0.0</c:v>
                </c:pt>
                <c:pt idx="267">
                  <c:v>0.0</c:v>
                </c:pt>
                <c:pt idx="268">
                  <c:v>0.0</c:v>
                </c:pt>
                <c:pt idx="269">
                  <c:v>0.0</c:v>
                </c:pt>
                <c:pt idx="270">
                  <c:v>0.0</c:v>
                </c:pt>
                <c:pt idx="271">
                  <c:v>0.0</c:v>
                </c:pt>
                <c:pt idx="272">
                  <c:v>0.0</c:v>
                </c:pt>
                <c:pt idx="273">
                  <c:v>0.0</c:v>
                </c:pt>
                <c:pt idx="274">
                  <c:v>0.0</c:v>
                </c:pt>
                <c:pt idx="275">
                  <c:v>0.0</c:v>
                </c:pt>
                <c:pt idx="276">
                  <c:v>0.0</c:v>
                </c:pt>
                <c:pt idx="277">
                  <c:v>0.0</c:v>
                </c:pt>
                <c:pt idx="278">
                  <c:v>0.0</c:v>
                </c:pt>
                <c:pt idx="279">
                  <c:v>0.0</c:v>
                </c:pt>
                <c:pt idx="280">
                  <c:v>0.0</c:v>
                </c:pt>
                <c:pt idx="281">
                  <c:v>0.0</c:v>
                </c:pt>
                <c:pt idx="282">
                  <c:v>0.0</c:v>
                </c:pt>
                <c:pt idx="283">
                  <c:v>0.0</c:v>
                </c:pt>
                <c:pt idx="284">
                  <c:v>0.0</c:v>
                </c:pt>
                <c:pt idx="285">
                  <c:v>0.0</c:v>
                </c:pt>
                <c:pt idx="286">
                  <c:v>0.0</c:v>
                </c:pt>
                <c:pt idx="287">
                  <c:v>0.0</c:v>
                </c:pt>
                <c:pt idx="288">
                  <c:v>0.0</c:v>
                </c:pt>
                <c:pt idx="289">
                  <c:v>0.0</c:v>
                </c:pt>
                <c:pt idx="290">
                  <c:v>0.0</c:v>
                </c:pt>
                <c:pt idx="291">
                  <c:v>0.0</c:v>
                </c:pt>
                <c:pt idx="292">
                  <c:v>0.0</c:v>
                </c:pt>
                <c:pt idx="293">
                  <c:v>0.0</c:v>
                </c:pt>
                <c:pt idx="294">
                  <c:v>0.0</c:v>
                </c:pt>
                <c:pt idx="295">
                  <c:v>0.0</c:v>
                </c:pt>
                <c:pt idx="296">
                  <c:v>0.0</c:v>
                </c:pt>
                <c:pt idx="297">
                  <c:v>0.0</c:v>
                </c:pt>
                <c:pt idx="298">
                  <c:v>0.0</c:v>
                </c:pt>
                <c:pt idx="299">
                  <c:v>0.0</c:v>
                </c:pt>
                <c:pt idx="300">
                  <c:v>0.0</c:v>
                </c:pt>
                <c:pt idx="301">
                  <c:v>0.0</c:v>
                </c:pt>
                <c:pt idx="302">
                  <c:v>0.0</c:v>
                </c:pt>
                <c:pt idx="303">
                  <c:v>0.0</c:v>
                </c:pt>
                <c:pt idx="304">
                  <c:v>0.0</c:v>
                </c:pt>
                <c:pt idx="305">
                  <c:v>0.0</c:v>
                </c:pt>
                <c:pt idx="306">
                  <c:v>0.0</c:v>
                </c:pt>
                <c:pt idx="307">
                  <c:v>0.0</c:v>
                </c:pt>
                <c:pt idx="308">
                  <c:v>0.0</c:v>
                </c:pt>
                <c:pt idx="309">
                  <c:v>0.0</c:v>
                </c:pt>
                <c:pt idx="310">
                  <c:v>0.0</c:v>
                </c:pt>
                <c:pt idx="311">
                  <c:v>0.0</c:v>
                </c:pt>
                <c:pt idx="312">
                  <c:v>0.0</c:v>
                </c:pt>
                <c:pt idx="313">
                  <c:v>0.0</c:v>
                </c:pt>
                <c:pt idx="314">
                  <c:v>0.0</c:v>
                </c:pt>
                <c:pt idx="315">
                  <c:v>0.0</c:v>
                </c:pt>
                <c:pt idx="316">
                  <c:v>0.0</c:v>
                </c:pt>
                <c:pt idx="317">
                  <c:v>0.0</c:v>
                </c:pt>
                <c:pt idx="318">
                  <c:v>0.0</c:v>
                </c:pt>
                <c:pt idx="319">
                  <c:v>0.0</c:v>
                </c:pt>
                <c:pt idx="320">
                  <c:v>0.0</c:v>
                </c:pt>
                <c:pt idx="321">
                  <c:v>0.0</c:v>
                </c:pt>
                <c:pt idx="322">
                  <c:v>0.0</c:v>
                </c:pt>
                <c:pt idx="323">
                  <c:v>0.0</c:v>
                </c:pt>
                <c:pt idx="324">
                  <c:v>0.0</c:v>
                </c:pt>
                <c:pt idx="325">
                  <c:v>0.0</c:v>
                </c:pt>
                <c:pt idx="326">
                  <c:v>0.0</c:v>
                </c:pt>
                <c:pt idx="327">
                  <c:v>0.0</c:v>
                </c:pt>
                <c:pt idx="328">
                  <c:v>0.0</c:v>
                </c:pt>
                <c:pt idx="329">
                  <c:v>0.0</c:v>
                </c:pt>
                <c:pt idx="330">
                  <c:v>0.0</c:v>
                </c:pt>
                <c:pt idx="331">
                  <c:v>0.0</c:v>
                </c:pt>
                <c:pt idx="332">
                  <c:v>0.0</c:v>
                </c:pt>
                <c:pt idx="333">
                  <c:v>0.0</c:v>
                </c:pt>
                <c:pt idx="334">
                  <c:v>0.0</c:v>
                </c:pt>
                <c:pt idx="335">
                  <c:v>0.0</c:v>
                </c:pt>
                <c:pt idx="336">
                  <c:v>0.0</c:v>
                </c:pt>
                <c:pt idx="337">
                  <c:v>0.0</c:v>
                </c:pt>
                <c:pt idx="338">
                  <c:v>0.0</c:v>
                </c:pt>
                <c:pt idx="339">
                  <c:v>0.0</c:v>
                </c:pt>
                <c:pt idx="340">
                  <c:v>0.0</c:v>
                </c:pt>
                <c:pt idx="341">
                  <c:v>0.0</c:v>
                </c:pt>
                <c:pt idx="342">
                  <c:v>0.0</c:v>
                </c:pt>
                <c:pt idx="343">
                  <c:v>0.0</c:v>
                </c:pt>
                <c:pt idx="344">
                  <c:v>0.0</c:v>
                </c:pt>
                <c:pt idx="345">
                  <c:v>0.0</c:v>
                </c:pt>
                <c:pt idx="346">
                  <c:v>0.0</c:v>
                </c:pt>
                <c:pt idx="347">
                  <c:v>0.0</c:v>
                </c:pt>
                <c:pt idx="348">
                  <c:v>0.0</c:v>
                </c:pt>
                <c:pt idx="349">
                  <c:v>0.0</c:v>
                </c:pt>
              </c:numCache>
            </c:numRef>
          </c:yVal>
          <c:smooth val="0"/>
        </c:ser>
        <c:dLbls>
          <c:showLegendKey val="0"/>
          <c:showVal val="0"/>
          <c:showCatName val="0"/>
          <c:showSerName val="0"/>
          <c:showPercent val="0"/>
          <c:showBubbleSize val="0"/>
        </c:dLbls>
        <c:axId val="2106274680"/>
        <c:axId val="2106279832"/>
      </c:scatterChart>
      <c:valAx>
        <c:axId val="2106274680"/>
        <c:scaling>
          <c:orientation val="minMax"/>
          <c:max val="1.05"/>
          <c:min val="0.0"/>
        </c:scaling>
        <c:delete val="0"/>
        <c:axPos val="b"/>
        <c:majorGridlines/>
        <c:minorGridlines/>
        <c:title>
          <c:tx>
            <c:rich>
              <a:bodyPr/>
              <a:lstStyle/>
              <a:p>
                <a:pPr>
                  <a:defRPr/>
                </a:pPr>
                <a:r>
                  <a:rPr lang="fr-FR" sz="1200"/>
                  <a:t>MATHÉMATIQUES</a:t>
                </a:r>
              </a:p>
            </c:rich>
          </c:tx>
          <c:layout/>
          <c:overlay val="0"/>
        </c:title>
        <c:numFmt formatCode="0%" sourceLinked="1"/>
        <c:majorTickMark val="out"/>
        <c:minorTickMark val="none"/>
        <c:tickLblPos val="nextTo"/>
        <c:crossAx val="2106279832"/>
        <c:crosses val="autoZero"/>
        <c:crossBetween val="midCat"/>
      </c:valAx>
      <c:valAx>
        <c:axId val="2106279832"/>
        <c:scaling>
          <c:orientation val="minMax"/>
          <c:max val="1.05"/>
          <c:min val="0.0"/>
        </c:scaling>
        <c:delete val="0"/>
        <c:axPos val="l"/>
        <c:majorGridlines/>
        <c:minorGridlines>
          <c:spPr>
            <a:ln w="3175" cmpd="sng"/>
          </c:spPr>
        </c:minorGridlines>
        <c:title>
          <c:tx>
            <c:rich>
              <a:bodyPr/>
              <a:lstStyle/>
              <a:p>
                <a:pPr>
                  <a:defRPr/>
                </a:pPr>
                <a:r>
                  <a:rPr lang="fr-FR" sz="1200"/>
                  <a:t>FRANÇAIS</a:t>
                </a:r>
              </a:p>
            </c:rich>
          </c:tx>
          <c:layout/>
          <c:overlay val="0"/>
        </c:title>
        <c:numFmt formatCode="0.00%" sourceLinked="1"/>
        <c:majorTickMark val="out"/>
        <c:minorTickMark val="none"/>
        <c:tickLblPos val="nextTo"/>
        <c:crossAx val="2106274680"/>
        <c:crosses val="autoZero"/>
        <c:crossBetween val="midCat"/>
      </c:valAx>
      <c:spPr>
        <a:ln w="3175" cmpd="sng"/>
      </c:spPr>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230505</xdr:colOff>
      <xdr:row>8</xdr:row>
      <xdr:rowOff>49531</xdr:rowOff>
    </xdr:from>
    <xdr:to>
      <xdr:col>10</xdr:col>
      <xdr:colOff>774284</xdr:colOff>
      <xdr:row>11</xdr:row>
      <xdr:rowOff>190501</xdr:rowOff>
    </xdr:to>
    <xdr:pic>
      <xdr:nvPicPr>
        <xdr:cNvPr id="3" name="Image 2">
          <a:extLst>
            <a:ext uri="{FF2B5EF4-FFF2-40B4-BE49-F238E27FC236}">
              <a16:creationId xmlns=""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869"/>
        <a:stretch/>
      </xdr:blipFill>
      <xdr:spPr>
        <a:xfrm>
          <a:off x="4375785" y="2312671"/>
          <a:ext cx="3744179" cy="100965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428625</xdr:colOff>
      <xdr:row>10</xdr:row>
      <xdr:rowOff>110490</xdr:rowOff>
    </xdr:from>
    <xdr:to>
      <xdr:col>7</xdr:col>
      <xdr:colOff>655320</xdr:colOff>
      <xdr:row>12</xdr:row>
      <xdr:rowOff>106680</xdr:rowOff>
    </xdr:to>
    <xdr:cxnSp macro="">
      <xdr:nvCxnSpPr>
        <xdr:cNvPr id="5" name="Connecteur droit avec flèche 4">
          <a:extLst>
            <a:ext uri="{FF2B5EF4-FFF2-40B4-BE49-F238E27FC236}">
              <a16:creationId xmlns="" xmlns:a16="http://schemas.microsoft.com/office/drawing/2014/main" id="{00000000-0008-0000-0000-000005000000}"/>
            </a:ext>
          </a:extLst>
        </xdr:cNvPr>
        <xdr:cNvCxnSpPr/>
      </xdr:nvCxnSpPr>
      <xdr:spPr>
        <a:xfrm>
          <a:off x="4573905" y="3074670"/>
          <a:ext cx="1026795" cy="3924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68580</xdr:colOff>
      <xdr:row>10</xdr:row>
      <xdr:rowOff>152400</xdr:rowOff>
    </xdr:from>
    <xdr:to>
      <xdr:col>7</xdr:col>
      <xdr:colOff>754380</xdr:colOff>
      <xdr:row>12</xdr:row>
      <xdr:rowOff>99060</xdr:rowOff>
    </xdr:to>
    <xdr:cxnSp macro="">
      <xdr:nvCxnSpPr>
        <xdr:cNvPr id="7" name="Connecteur droit avec flèche 6">
          <a:extLst>
            <a:ext uri="{FF2B5EF4-FFF2-40B4-BE49-F238E27FC236}">
              <a16:creationId xmlns="" xmlns:a16="http://schemas.microsoft.com/office/drawing/2014/main" id="{00000000-0008-0000-0000-000007000000}"/>
            </a:ext>
          </a:extLst>
        </xdr:cNvPr>
        <xdr:cNvCxnSpPr/>
      </xdr:nvCxnSpPr>
      <xdr:spPr>
        <a:xfrm>
          <a:off x="5013960" y="3116580"/>
          <a:ext cx="685800" cy="342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487681</xdr:colOff>
      <xdr:row>10</xdr:row>
      <xdr:rowOff>110490</xdr:rowOff>
    </xdr:from>
    <xdr:to>
      <xdr:col>7</xdr:col>
      <xdr:colOff>784860</xdr:colOff>
      <xdr:row>12</xdr:row>
      <xdr:rowOff>91440</xdr:rowOff>
    </xdr:to>
    <xdr:cxnSp macro="">
      <xdr:nvCxnSpPr>
        <xdr:cNvPr id="9" name="Connecteur droit avec flèche 8">
          <a:extLst>
            <a:ext uri="{FF2B5EF4-FFF2-40B4-BE49-F238E27FC236}">
              <a16:creationId xmlns="" xmlns:a16="http://schemas.microsoft.com/office/drawing/2014/main" id="{00000000-0008-0000-0000-000009000000}"/>
            </a:ext>
          </a:extLst>
        </xdr:cNvPr>
        <xdr:cNvCxnSpPr/>
      </xdr:nvCxnSpPr>
      <xdr:spPr>
        <a:xfrm>
          <a:off x="5433061" y="3074670"/>
          <a:ext cx="297179" cy="3771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396240</xdr:colOff>
      <xdr:row>17</xdr:row>
      <xdr:rowOff>68580</xdr:rowOff>
    </xdr:from>
    <xdr:to>
      <xdr:col>8</xdr:col>
      <xdr:colOff>784860</xdr:colOff>
      <xdr:row>17</xdr:row>
      <xdr:rowOff>615179</xdr:rowOff>
    </xdr:to>
    <xdr:pic>
      <xdr:nvPicPr>
        <xdr:cNvPr id="16" name="Image 15"/>
        <xdr:cNvPicPr>
          <a:picLocks noChangeAspect="1"/>
        </xdr:cNvPicPr>
      </xdr:nvPicPr>
      <xdr:blipFill>
        <a:blip xmlns:r="http://schemas.openxmlformats.org/officeDocument/2006/relationships" r:embed="rId2"/>
        <a:stretch>
          <a:fillRect/>
        </a:stretch>
      </xdr:blipFill>
      <xdr:spPr>
        <a:xfrm>
          <a:off x="5341620" y="4686300"/>
          <a:ext cx="1188720" cy="546599"/>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5</xdr:col>
      <xdr:colOff>476250</xdr:colOff>
      <xdr:row>17</xdr:row>
      <xdr:rowOff>320040</xdr:rowOff>
    </xdr:from>
    <xdr:to>
      <xdr:col>7</xdr:col>
      <xdr:colOff>381000</xdr:colOff>
      <xdr:row>17</xdr:row>
      <xdr:rowOff>333375</xdr:rowOff>
    </xdr:to>
    <xdr:cxnSp macro="">
      <xdr:nvCxnSpPr>
        <xdr:cNvPr id="20" name="Connecteur droit avec flèche 19"/>
        <xdr:cNvCxnSpPr/>
      </xdr:nvCxnSpPr>
      <xdr:spPr>
        <a:xfrm flipV="1">
          <a:off x="3819525" y="5120640"/>
          <a:ext cx="1504950" cy="1333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165100</xdr:colOff>
      <xdr:row>15</xdr:row>
      <xdr:rowOff>15875</xdr:rowOff>
    </xdr:from>
    <xdr:to>
      <xdr:col>19</xdr:col>
      <xdr:colOff>533400</xdr:colOff>
      <xdr:row>34</xdr:row>
      <xdr:rowOff>6349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lesender.renater.fr/?s=download&amp;token=eeccad12-8e03-407f-35e7-172641e27862" TargetMode="External"/><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abSelected="1" showWhiteSpace="0" view="pageLayout" zoomScaleNormal="53" zoomScaleSheetLayoutView="100" zoomScalePageLayoutView="53" workbookViewId="0">
      <selection activeCell="C19" sqref="C19:F19"/>
    </sheetView>
  </sheetViews>
  <sheetFormatPr baseColWidth="10" defaultColWidth="11.5" defaultRowHeight="12" x14ac:dyDescent="0"/>
  <cols>
    <col min="1" max="2" width="4.83203125" customWidth="1"/>
    <col min="3" max="3" width="15.1640625" bestFit="1" customWidth="1"/>
  </cols>
  <sheetData>
    <row r="1" spans="1:13" ht="9.75" customHeight="1"/>
    <row r="2" spans="1:13" ht="26.25" customHeight="1">
      <c r="A2" s="189" t="s">
        <v>24</v>
      </c>
      <c r="B2" s="190"/>
      <c r="C2" s="190"/>
      <c r="D2" s="190"/>
      <c r="E2" s="190"/>
      <c r="F2" s="190"/>
      <c r="G2" s="190"/>
      <c r="H2" s="190"/>
      <c r="I2" s="190"/>
      <c r="J2" s="190"/>
      <c r="K2" s="190"/>
      <c r="L2" s="190"/>
      <c r="M2" s="190"/>
    </row>
    <row r="3" spans="1:13" ht="18" hidden="1">
      <c r="B3" s="207"/>
      <c r="C3" s="207"/>
      <c r="D3" s="43"/>
      <c r="E3" s="43"/>
      <c r="F3" s="43"/>
      <c r="G3" s="43"/>
      <c r="H3" s="43"/>
      <c r="I3" s="43"/>
      <c r="J3" s="43"/>
      <c r="K3" s="43"/>
      <c r="L3" s="43"/>
      <c r="M3" s="43"/>
    </row>
    <row r="4" spans="1:13" ht="18">
      <c r="B4" s="44"/>
      <c r="C4" s="44"/>
      <c r="D4" s="43"/>
      <c r="E4" s="43"/>
      <c r="F4" s="43"/>
      <c r="G4" s="43"/>
      <c r="H4" s="43"/>
      <c r="I4" s="43"/>
      <c r="J4" s="43"/>
      <c r="K4" s="43"/>
      <c r="L4" s="43"/>
      <c r="M4" s="43"/>
    </row>
    <row r="5" spans="1:13" ht="13" thickBot="1">
      <c r="B5" s="2"/>
    </row>
    <row r="6" spans="1:13" ht="20" thickTop="1" thickBot="1">
      <c r="B6" s="196">
        <v>1</v>
      </c>
      <c r="C6" s="197"/>
      <c r="D6" s="43"/>
      <c r="E6" s="43"/>
      <c r="F6" s="43"/>
      <c r="G6" s="43"/>
      <c r="H6" s="43"/>
      <c r="I6" s="43"/>
      <c r="J6" s="43"/>
      <c r="K6" s="43"/>
      <c r="L6" s="43"/>
      <c r="M6" s="43"/>
    </row>
    <row r="7" spans="1:13" ht="13" thickTop="1">
      <c r="B7" s="24"/>
      <c r="C7" s="25"/>
      <c r="D7" s="25"/>
      <c r="E7" s="25"/>
      <c r="F7" s="25"/>
      <c r="G7" s="25"/>
      <c r="H7" s="25"/>
      <c r="I7" s="25"/>
      <c r="J7" s="25"/>
      <c r="K7" s="25"/>
      <c r="L7" s="25"/>
      <c r="M7" s="26"/>
    </row>
    <row r="8" spans="1:13" ht="90" customHeight="1">
      <c r="B8" s="19"/>
      <c r="C8" s="200" t="s">
        <v>86</v>
      </c>
      <c r="D8" s="201"/>
      <c r="E8" s="201"/>
      <c r="F8" s="201"/>
      <c r="G8" s="201"/>
      <c r="H8" s="201"/>
      <c r="I8" s="201"/>
      <c r="J8" s="201"/>
      <c r="K8" s="202"/>
      <c r="L8" s="4"/>
      <c r="M8" s="20"/>
    </row>
    <row r="9" spans="1:13">
      <c r="B9" s="19"/>
      <c r="C9" s="8"/>
      <c r="D9" s="7"/>
      <c r="E9" s="7"/>
      <c r="F9" s="7"/>
      <c r="G9" s="7"/>
      <c r="H9" s="7"/>
      <c r="I9" s="7"/>
      <c r="J9" s="7"/>
      <c r="K9" s="4"/>
      <c r="L9" s="4"/>
      <c r="M9" s="20"/>
    </row>
    <row r="10" spans="1:13" ht="42" customHeight="1">
      <c r="B10" s="19"/>
      <c r="C10" s="198" t="s">
        <v>0</v>
      </c>
      <c r="D10" s="199"/>
      <c r="E10" s="199"/>
      <c r="F10" s="199"/>
      <c r="G10" s="9"/>
      <c r="H10" s="9"/>
      <c r="I10" s="9"/>
      <c r="J10" s="9"/>
      <c r="K10" s="4"/>
      <c r="L10" s="4"/>
      <c r="M10" s="20"/>
    </row>
    <row r="11" spans="1:13">
      <c r="B11" s="19"/>
      <c r="C11" s="199"/>
      <c r="D11" s="199"/>
      <c r="E11" s="199"/>
      <c r="F11" s="199"/>
      <c r="G11" s="9"/>
      <c r="H11" s="9"/>
      <c r="I11" s="9"/>
      <c r="J11" s="9"/>
      <c r="K11" s="4"/>
      <c r="L11" s="4"/>
      <c r="M11" s="20"/>
    </row>
    <row r="12" spans="1:13" ht="18" customHeight="1">
      <c r="B12" s="19"/>
      <c r="C12" s="199"/>
      <c r="D12" s="199"/>
      <c r="E12" s="199"/>
      <c r="F12" s="199"/>
      <c r="G12" s="9"/>
      <c r="H12" s="9"/>
      <c r="I12" s="9"/>
      <c r="J12" s="9"/>
      <c r="K12" s="4"/>
      <c r="L12" s="4"/>
      <c r="M12" s="20"/>
    </row>
    <row r="13" spans="1:13" ht="33" customHeight="1">
      <c r="B13" s="19"/>
      <c r="C13" s="98"/>
      <c r="D13" s="98"/>
      <c r="E13" s="98"/>
      <c r="F13" s="98"/>
      <c r="G13" s="9"/>
      <c r="H13" s="9"/>
      <c r="I13" s="99" t="s">
        <v>16</v>
      </c>
      <c r="J13" s="9"/>
      <c r="K13" s="4"/>
      <c r="L13" s="4"/>
      <c r="M13" s="20"/>
    </row>
    <row r="14" spans="1:13" ht="13.25" customHeight="1">
      <c r="B14" s="19"/>
      <c r="C14" s="206" t="s">
        <v>89</v>
      </c>
      <c r="D14" s="206"/>
      <c r="E14" s="206"/>
      <c r="F14" s="206"/>
      <c r="G14" s="206"/>
      <c r="H14" s="206"/>
      <c r="I14" s="206"/>
      <c r="J14" s="206"/>
      <c r="K14" s="206"/>
      <c r="L14" s="206"/>
      <c r="M14" s="20"/>
    </row>
    <row r="15" spans="1:13">
      <c r="B15" s="19"/>
      <c r="C15" s="206"/>
      <c r="D15" s="206"/>
      <c r="E15" s="206"/>
      <c r="F15" s="206"/>
      <c r="G15" s="206"/>
      <c r="H15" s="206"/>
      <c r="I15" s="206"/>
      <c r="J15" s="206"/>
      <c r="K15" s="206"/>
      <c r="L15" s="206"/>
      <c r="M15" s="20"/>
    </row>
    <row r="16" spans="1:13" ht="36.75" customHeight="1">
      <c r="B16" s="19"/>
      <c r="C16" s="206"/>
      <c r="D16" s="206"/>
      <c r="E16" s="206"/>
      <c r="F16" s="206"/>
      <c r="G16" s="206"/>
      <c r="H16" s="206"/>
      <c r="I16" s="206"/>
      <c r="J16" s="206"/>
      <c r="K16" s="206"/>
      <c r="L16" s="206"/>
      <c r="M16" s="20"/>
    </row>
    <row r="17" spans="2:13">
      <c r="B17" s="19"/>
      <c r="C17" s="6"/>
      <c r="D17" s="4"/>
      <c r="E17" s="4"/>
      <c r="F17" s="4"/>
      <c r="G17" s="4"/>
      <c r="H17" s="4"/>
      <c r="I17" s="4"/>
      <c r="J17" s="4"/>
      <c r="K17" s="4"/>
      <c r="L17" s="4"/>
      <c r="M17" s="20"/>
    </row>
    <row r="18" spans="2:13" ht="87.75" customHeight="1">
      <c r="B18" s="19"/>
      <c r="C18" s="205" t="s">
        <v>88</v>
      </c>
      <c r="D18" s="205"/>
      <c r="E18" s="205"/>
      <c r="F18" s="205"/>
      <c r="G18" s="4"/>
      <c r="H18" s="203"/>
      <c r="I18" s="204"/>
      <c r="J18" s="4"/>
      <c r="K18" s="4"/>
      <c r="L18" s="4"/>
      <c r="M18" s="20"/>
    </row>
    <row r="19" spans="2:13" ht="36" customHeight="1">
      <c r="B19" s="19"/>
      <c r="C19" s="321" t="s">
        <v>87</v>
      </c>
      <c r="D19" s="321"/>
      <c r="E19" s="321"/>
      <c r="F19" s="321"/>
      <c r="G19" s="4"/>
      <c r="H19" s="184"/>
      <c r="I19" s="185"/>
      <c r="J19" s="4"/>
      <c r="K19" s="4"/>
      <c r="L19" s="4"/>
      <c r="M19" s="20"/>
    </row>
    <row r="20" spans="2:13" ht="42.5" customHeight="1">
      <c r="B20" s="19"/>
      <c r="C20" s="101"/>
      <c r="D20" s="101"/>
      <c r="E20" s="101"/>
      <c r="F20" s="101"/>
      <c r="G20" s="4"/>
      <c r="H20" s="96"/>
      <c r="I20" s="97"/>
      <c r="J20" s="4"/>
      <c r="K20" s="4"/>
      <c r="L20" s="4"/>
      <c r="M20" s="20"/>
    </row>
    <row r="21" spans="2:13" ht="19" customHeight="1">
      <c r="B21" s="19"/>
      <c r="C21" s="187" t="s">
        <v>85</v>
      </c>
      <c r="D21" s="188"/>
      <c r="E21" s="188"/>
      <c r="F21" s="188"/>
      <c r="G21" s="188"/>
      <c r="H21" s="188"/>
      <c r="I21" s="104"/>
      <c r="J21" s="101"/>
      <c r="K21" s="101"/>
      <c r="L21" s="101"/>
      <c r="M21" s="20"/>
    </row>
    <row r="22" spans="2:13" ht="19" customHeight="1">
      <c r="B22" s="19"/>
      <c r="C22" s="188"/>
      <c r="D22" s="188"/>
      <c r="E22" s="188"/>
      <c r="F22" s="188"/>
      <c r="G22" s="188"/>
      <c r="H22" s="188"/>
      <c r="I22" s="104"/>
      <c r="J22" s="101"/>
      <c r="K22" s="101"/>
      <c r="L22" s="101"/>
      <c r="M22" s="20"/>
    </row>
    <row r="23" spans="2:13" ht="23" customHeight="1" thickBot="1">
      <c r="B23" s="21"/>
      <c r="C23" s="22"/>
      <c r="D23" s="22"/>
      <c r="E23" s="22"/>
      <c r="F23" s="22"/>
      <c r="G23" s="22"/>
      <c r="H23" s="22"/>
      <c r="I23" s="22"/>
      <c r="J23" s="22"/>
      <c r="K23" s="22"/>
      <c r="L23" s="22"/>
      <c r="M23" s="23"/>
    </row>
    <row r="24" spans="2:13" ht="24" customHeight="1" thickTop="1">
      <c r="B24" s="4"/>
      <c r="C24" s="4"/>
      <c r="D24" s="4"/>
      <c r="E24" s="4"/>
      <c r="F24" s="4"/>
      <c r="G24" s="4"/>
      <c r="H24" s="4"/>
      <c r="I24" s="4"/>
      <c r="J24" s="4"/>
      <c r="K24" s="4"/>
      <c r="L24" s="4"/>
      <c r="M24" s="4"/>
    </row>
    <row r="25" spans="2:13" ht="18.75" customHeight="1" thickBot="1">
      <c r="B25" s="4"/>
      <c r="C25" s="4"/>
      <c r="D25" s="4"/>
      <c r="E25" s="4"/>
      <c r="F25" s="4"/>
      <c r="G25" s="4"/>
      <c r="H25" s="4"/>
      <c r="I25" s="4"/>
      <c r="J25" s="4"/>
      <c r="K25" s="4"/>
      <c r="L25" s="4"/>
      <c r="M25" s="4"/>
    </row>
    <row r="26" spans="2:13" ht="20" thickTop="1" thickBot="1">
      <c r="B26" s="196">
        <v>2</v>
      </c>
      <c r="C26" s="197"/>
    </row>
    <row r="27" spans="2:13" ht="13" thickTop="1">
      <c r="B27" s="11"/>
      <c r="C27" s="12"/>
      <c r="D27" s="12"/>
      <c r="E27" s="12"/>
      <c r="F27" s="12"/>
      <c r="G27" s="12"/>
      <c r="H27" s="12"/>
      <c r="I27" s="12"/>
      <c r="J27" s="12"/>
      <c r="K27" s="12"/>
      <c r="L27" s="12"/>
      <c r="M27" s="13"/>
    </row>
    <row r="28" spans="2:13" ht="17">
      <c r="B28" s="14"/>
      <c r="C28" s="192" t="s">
        <v>1</v>
      </c>
      <c r="D28" s="193"/>
      <c r="E28" s="193"/>
      <c r="F28" s="193"/>
      <c r="G28" s="193"/>
      <c r="H28" s="193"/>
      <c r="I28" s="193"/>
      <c r="J28" s="193"/>
      <c r="K28" s="190"/>
      <c r="L28" s="190"/>
      <c r="M28" s="194"/>
    </row>
    <row r="29" spans="2:13" ht="17">
      <c r="B29" s="14"/>
      <c r="C29" s="10"/>
      <c r="D29" s="5"/>
      <c r="E29" s="5"/>
      <c r="F29" s="5"/>
      <c r="G29" s="5"/>
      <c r="H29" s="5"/>
      <c r="I29" s="5"/>
      <c r="J29" s="5"/>
      <c r="K29" s="10"/>
      <c r="L29" s="4"/>
      <c r="M29" s="15"/>
    </row>
    <row r="30" spans="2:13" ht="20.25" customHeight="1">
      <c r="B30" s="14"/>
      <c r="C30" s="208" t="s">
        <v>25</v>
      </c>
      <c r="D30" s="208"/>
      <c r="E30" s="208"/>
      <c r="F30" s="208"/>
      <c r="G30" s="208"/>
      <c r="H30" s="208"/>
      <c r="I30" s="208"/>
      <c r="J30" s="208"/>
      <c r="K30" s="208"/>
      <c r="L30" s="208"/>
      <c r="M30" s="15"/>
    </row>
    <row r="31" spans="2:13" ht="20.25" customHeight="1">
      <c r="B31" s="14"/>
      <c r="C31" s="100"/>
      <c r="D31" s="100"/>
      <c r="E31" s="100"/>
      <c r="F31" s="100"/>
      <c r="G31" s="100"/>
      <c r="H31" s="100"/>
      <c r="I31" s="100"/>
      <c r="J31" s="100"/>
      <c r="K31" s="100"/>
      <c r="L31" s="100"/>
      <c r="M31" s="15"/>
    </row>
    <row r="32" spans="2:13" ht="60" customHeight="1">
      <c r="B32" s="14"/>
      <c r="C32" s="191" t="s">
        <v>21</v>
      </c>
      <c r="D32" s="195"/>
      <c r="E32" s="195"/>
      <c r="F32" s="195"/>
      <c r="G32" s="5"/>
      <c r="I32" s="191" t="s">
        <v>26</v>
      </c>
      <c r="J32" s="191"/>
      <c r="K32" s="191"/>
      <c r="L32" s="191"/>
      <c r="M32" s="15"/>
    </row>
    <row r="33" spans="2:13" ht="13" thickBot="1">
      <c r="B33" s="16"/>
      <c r="C33" s="17"/>
      <c r="D33" s="17"/>
      <c r="E33" s="17"/>
      <c r="F33" s="17"/>
      <c r="G33" s="17"/>
      <c r="H33" s="17"/>
      <c r="I33" s="17"/>
      <c r="J33" s="17"/>
      <c r="K33" s="17"/>
      <c r="L33" s="17"/>
      <c r="M33" s="18"/>
    </row>
    <row r="34" spans="2:13" ht="13" thickTop="1">
      <c r="B34" s="4"/>
      <c r="C34" s="4"/>
      <c r="D34" s="4"/>
      <c r="E34" s="4"/>
      <c r="F34" s="4"/>
      <c r="G34" s="4"/>
      <c r="H34" s="4"/>
      <c r="I34" s="4"/>
      <c r="J34" s="4"/>
      <c r="K34" s="4"/>
      <c r="L34" s="4"/>
      <c r="M34" s="4"/>
    </row>
    <row r="35" spans="2:13">
      <c r="B35" s="4"/>
      <c r="C35" s="4"/>
      <c r="D35" s="4"/>
      <c r="E35" s="4"/>
      <c r="F35" s="4"/>
      <c r="G35" s="4"/>
      <c r="H35" s="4"/>
      <c r="I35" s="4"/>
      <c r="J35" s="4"/>
      <c r="K35" s="4"/>
      <c r="L35" s="4"/>
      <c r="M35" s="4"/>
    </row>
    <row r="36" spans="2:13">
      <c r="B36" s="4"/>
      <c r="C36" s="4"/>
      <c r="D36" s="4"/>
      <c r="E36" s="4"/>
      <c r="F36" s="4"/>
      <c r="G36" s="4"/>
      <c r="H36" s="4"/>
      <c r="I36" s="4"/>
      <c r="J36" s="4"/>
      <c r="K36" s="4"/>
      <c r="L36" s="4"/>
      <c r="M36" s="4"/>
    </row>
    <row r="37" spans="2:13">
      <c r="B37" s="4"/>
      <c r="C37" s="4"/>
      <c r="D37" s="4"/>
      <c r="E37" s="4"/>
      <c r="F37" s="4"/>
      <c r="G37" s="4"/>
      <c r="H37" s="4"/>
      <c r="I37" s="4"/>
      <c r="J37" s="4"/>
      <c r="K37" s="4"/>
      <c r="L37" s="4"/>
      <c r="M37" s="4"/>
    </row>
    <row r="38" spans="2:13">
      <c r="B38" s="4"/>
      <c r="C38" s="4"/>
      <c r="D38" s="4"/>
      <c r="E38" s="4"/>
      <c r="F38" s="4"/>
      <c r="G38" s="4"/>
      <c r="H38" s="4"/>
      <c r="I38" s="4"/>
      <c r="J38" s="4"/>
      <c r="K38" s="4"/>
      <c r="L38" s="4"/>
      <c r="M38" s="4"/>
    </row>
    <row r="39" spans="2:13">
      <c r="B39" s="4"/>
      <c r="C39" s="4"/>
      <c r="D39" s="4"/>
      <c r="E39" s="4"/>
      <c r="F39" s="4"/>
      <c r="G39" s="4"/>
      <c r="H39" s="4"/>
      <c r="I39" s="4"/>
      <c r="J39" s="4"/>
      <c r="K39" s="4"/>
      <c r="L39" s="4"/>
      <c r="M39" s="4"/>
    </row>
    <row r="40" spans="2:13">
      <c r="B40" s="4"/>
      <c r="C40" s="4"/>
      <c r="D40" s="4"/>
      <c r="E40" s="4"/>
      <c r="F40" s="4"/>
      <c r="G40" s="4"/>
      <c r="H40" s="4"/>
      <c r="I40" s="4"/>
      <c r="J40" s="4"/>
      <c r="K40" s="4"/>
      <c r="L40" s="4"/>
      <c r="M40" s="4"/>
    </row>
  </sheetData>
  <sheetProtection sheet="1" objects="1" scenarios="1" selectLockedCells="1"/>
  <mergeCells count="15">
    <mergeCell ref="C19:F19"/>
    <mergeCell ref="C21:H22"/>
    <mergeCell ref="A2:M2"/>
    <mergeCell ref="I32:L32"/>
    <mergeCell ref="C28:M28"/>
    <mergeCell ref="C32:F32"/>
    <mergeCell ref="B26:C26"/>
    <mergeCell ref="C10:F12"/>
    <mergeCell ref="B6:C6"/>
    <mergeCell ref="C8:K8"/>
    <mergeCell ref="H18:I18"/>
    <mergeCell ref="C18:F18"/>
    <mergeCell ref="C14:L16"/>
    <mergeCell ref="B3:C3"/>
    <mergeCell ref="C30:L30"/>
  </mergeCells>
  <phoneticPr fontId="5" type="noConversion"/>
  <hyperlinks>
    <hyperlink ref="C19" r:id="rId1"/>
  </hyperlinks>
  <pageMargins left="0.25" right="0.25" top="0.75" bottom="0.70319444444444446" header="0.3" footer="0.23722222222222222"/>
  <pageSetup paperSize="9" scale="61" orientation="portrait"/>
  <headerFooter>
    <oddFooter xml:space="preserve">&amp;C&amp;K02-066 &amp;"Arial,Gras"DGESCO &amp;"Arial,Italique"&amp;8 &amp;K000000         
</oddFooter>
  </headerFooter>
  <drawing r:id="rId2"/>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14999847407452621"/>
    <pageSetUpPr fitToPage="1"/>
  </sheetPr>
  <dimension ref="A1:AW119"/>
  <sheetViews>
    <sheetView showGridLines="0" topLeftCell="A4"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305">
        <f>'Classe 1'!B1</f>
        <v>0</v>
      </c>
      <c r="C1" s="305"/>
      <c r="D1" s="305"/>
      <c r="E1" s="305"/>
      <c r="F1" s="305"/>
      <c r="G1" s="306"/>
      <c r="H1" s="307"/>
      <c r="I1" s="47"/>
    </row>
    <row r="2" spans="1:49" ht="28">
      <c r="A2" s="84" t="s">
        <v>3</v>
      </c>
      <c r="B2" s="308">
        <f>'Classe 1'!B2</f>
        <v>0</v>
      </c>
      <c r="C2" s="308"/>
      <c r="D2" s="308"/>
      <c r="E2" s="308"/>
      <c r="F2" s="314"/>
      <c r="G2" s="309"/>
      <c r="H2" s="310"/>
      <c r="I2" s="47"/>
    </row>
    <row r="3" spans="1:49" ht="28">
      <c r="A3" s="84" t="s">
        <v>4</v>
      </c>
      <c r="B3" s="308">
        <f>'Classe 1'!B3</f>
        <v>0</v>
      </c>
      <c r="C3" s="309"/>
      <c r="D3" s="309"/>
      <c r="E3" s="309"/>
      <c r="F3" s="309"/>
      <c r="G3" s="309"/>
      <c r="H3" s="310"/>
      <c r="K3" t="s">
        <v>82</v>
      </c>
    </row>
    <row r="4" spans="1:49" ht="29" thickBot="1">
      <c r="A4" s="85" t="s">
        <v>5</v>
      </c>
      <c r="B4" s="311">
        <f>'Classe 1'!B4</f>
        <v>0</v>
      </c>
      <c r="C4" s="311"/>
      <c r="D4" s="311"/>
      <c r="E4" s="311"/>
      <c r="F4" s="311"/>
      <c r="G4" s="312"/>
      <c r="H4" s="313"/>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19"/>
      <c r="AO9" s="119"/>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20">
        <v>2</v>
      </c>
      <c r="AO10" s="120">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7'!AR11+'Classe 7'!AR12))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6">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7'!AR16+'Classe 7'!AR15+'Classe 7'!AR14+AR13))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7'!AR19+'Classe 7'!AR18+'Classe 7'!AR17))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14">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7'!AR29+'Classe 7'!AR28+'Classe 7'!AR27+'Classe 7'!AR26))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7'!AR32+'Classe 7'!AR31+'Classe 7'!AR30))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7'!AR36+'Classe 7'!AR35+'Classe 7'!AR34+'Classe 7'!AR33))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si="7"/>
        <v>0</v>
      </c>
      <c r="AG37" s="52">
        <f t="shared" si="7"/>
        <v>0</v>
      </c>
      <c r="AH37" s="52">
        <f t="shared" si="7"/>
        <v>0</v>
      </c>
      <c r="AI37" s="52">
        <f t="shared" si="7"/>
        <v>0</v>
      </c>
      <c r="AJ37" s="52">
        <f t="shared" si="7"/>
        <v>0</v>
      </c>
      <c r="AK37" s="52">
        <f t="shared" si="7"/>
        <v>0</v>
      </c>
      <c r="AL37" s="52">
        <f t="shared" si="7"/>
        <v>0</v>
      </c>
      <c r="AM37" s="52">
        <f>SUM(D37:AL37)</f>
        <v>0</v>
      </c>
      <c r="AN37" s="64"/>
      <c r="AO37" s="64"/>
      <c r="AP37" s="47"/>
      <c r="AQ37" s="47"/>
      <c r="AR37" s="47"/>
      <c r="AS37" s="47"/>
      <c r="AT37" s="56"/>
    </row>
    <row r="38" spans="1:49">
      <c r="A38" s="258"/>
      <c r="B38" s="259"/>
      <c r="C38" s="45">
        <v>2</v>
      </c>
      <c r="D38" s="52">
        <f t="shared" ref="D38:AL38" si="8">COUNTIF(D11:D36,2)</f>
        <v>0</v>
      </c>
      <c r="E38" s="52">
        <f t="shared" si="8"/>
        <v>0</v>
      </c>
      <c r="F38" s="52">
        <f t="shared" si="8"/>
        <v>0</v>
      </c>
      <c r="G38" s="52">
        <f t="shared" si="8"/>
        <v>0</v>
      </c>
      <c r="H38" s="52">
        <f t="shared" si="8"/>
        <v>0</v>
      </c>
      <c r="I38" s="52">
        <f t="shared" si="8"/>
        <v>0</v>
      </c>
      <c r="J38" s="52">
        <f t="shared" si="8"/>
        <v>0</v>
      </c>
      <c r="K38" s="52">
        <f t="shared" si="8"/>
        <v>0</v>
      </c>
      <c r="L38" s="52">
        <f t="shared" si="8"/>
        <v>0</v>
      </c>
      <c r="M38" s="52">
        <f t="shared" si="8"/>
        <v>0</v>
      </c>
      <c r="N38" s="52">
        <f t="shared" si="8"/>
        <v>0</v>
      </c>
      <c r="O38" s="52">
        <f t="shared" si="8"/>
        <v>0</v>
      </c>
      <c r="P38" s="52">
        <f t="shared" si="8"/>
        <v>0</v>
      </c>
      <c r="Q38" s="52">
        <f t="shared" si="8"/>
        <v>0</v>
      </c>
      <c r="R38" s="52">
        <f t="shared" si="8"/>
        <v>0</v>
      </c>
      <c r="S38" s="52">
        <f t="shared" si="8"/>
        <v>0</v>
      </c>
      <c r="T38" s="52">
        <f t="shared" si="8"/>
        <v>0</v>
      </c>
      <c r="U38" s="52">
        <f t="shared" si="8"/>
        <v>0</v>
      </c>
      <c r="V38" s="52">
        <f t="shared" si="8"/>
        <v>0</v>
      </c>
      <c r="W38" s="52">
        <f t="shared" si="8"/>
        <v>0</v>
      </c>
      <c r="X38" s="52">
        <f t="shared" si="8"/>
        <v>0</v>
      </c>
      <c r="Y38" s="52">
        <f t="shared" si="8"/>
        <v>0</v>
      </c>
      <c r="Z38" s="52">
        <f t="shared" si="8"/>
        <v>0</v>
      </c>
      <c r="AA38" s="52">
        <f t="shared" si="8"/>
        <v>0</v>
      </c>
      <c r="AB38" s="52">
        <f t="shared" si="8"/>
        <v>0</v>
      </c>
      <c r="AC38" s="52">
        <f t="shared" si="8"/>
        <v>0</v>
      </c>
      <c r="AD38" s="52">
        <f t="shared" si="8"/>
        <v>0</v>
      </c>
      <c r="AE38" s="52">
        <f t="shared" si="8"/>
        <v>0</v>
      </c>
      <c r="AF38" s="52">
        <f t="shared" si="8"/>
        <v>0</v>
      </c>
      <c r="AG38" s="52">
        <f t="shared" si="8"/>
        <v>0</v>
      </c>
      <c r="AH38" s="52">
        <f t="shared" si="8"/>
        <v>0</v>
      </c>
      <c r="AI38" s="52">
        <f t="shared" si="8"/>
        <v>0</v>
      </c>
      <c r="AJ38" s="52">
        <f t="shared" si="8"/>
        <v>0</v>
      </c>
      <c r="AK38" s="52">
        <f t="shared" si="8"/>
        <v>0</v>
      </c>
      <c r="AL38" s="52">
        <f t="shared" si="8"/>
        <v>0</v>
      </c>
      <c r="AM38" s="52">
        <f t="shared" ref="AM38:AM42" si="9">SUM(D38:AL38)</f>
        <v>0</v>
      </c>
      <c r="AN38" s="64"/>
      <c r="AO38" s="64"/>
      <c r="AP38" s="47"/>
      <c r="AQ38" s="47"/>
      <c r="AR38" s="47"/>
      <c r="AS38" s="47"/>
      <c r="AT38" s="50">
        <v>0</v>
      </c>
    </row>
    <row r="39" spans="1:49">
      <c r="A39" s="258"/>
      <c r="B39" s="259"/>
      <c r="C39" s="45">
        <v>3</v>
      </c>
      <c r="D39" s="52">
        <f t="shared" ref="D39:AL39" si="10">COUNTIF(D11:D36,3)</f>
        <v>0</v>
      </c>
      <c r="E39" s="52">
        <f t="shared" si="10"/>
        <v>0</v>
      </c>
      <c r="F39" s="52">
        <f t="shared" si="10"/>
        <v>0</v>
      </c>
      <c r="G39" s="52">
        <f t="shared" si="10"/>
        <v>0</v>
      </c>
      <c r="H39" s="52">
        <f t="shared" si="10"/>
        <v>0</v>
      </c>
      <c r="I39" s="52">
        <f t="shared" si="10"/>
        <v>0</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0</v>
      </c>
      <c r="V39" s="52">
        <f t="shared" si="10"/>
        <v>0</v>
      </c>
      <c r="W39" s="52">
        <f t="shared" si="10"/>
        <v>0</v>
      </c>
      <c r="X39" s="52">
        <f t="shared" si="10"/>
        <v>0</v>
      </c>
      <c r="Y39" s="52">
        <f t="shared" si="10"/>
        <v>0</v>
      </c>
      <c r="Z39" s="52">
        <f t="shared" si="10"/>
        <v>0</v>
      </c>
      <c r="AA39" s="52">
        <f t="shared" si="10"/>
        <v>0</v>
      </c>
      <c r="AB39" s="52">
        <f t="shared" si="10"/>
        <v>0</v>
      </c>
      <c r="AC39" s="52">
        <f t="shared" si="10"/>
        <v>0</v>
      </c>
      <c r="AD39" s="52">
        <f t="shared" si="10"/>
        <v>0</v>
      </c>
      <c r="AE39" s="52">
        <f t="shared" si="10"/>
        <v>0</v>
      </c>
      <c r="AF39" s="52">
        <f t="shared" si="10"/>
        <v>0</v>
      </c>
      <c r="AG39" s="52">
        <f t="shared" si="10"/>
        <v>0</v>
      </c>
      <c r="AH39" s="52">
        <f t="shared" si="10"/>
        <v>0</v>
      </c>
      <c r="AI39" s="52">
        <f t="shared" si="10"/>
        <v>0</v>
      </c>
      <c r="AJ39" s="52">
        <f t="shared" si="10"/>
        <v>0</v>
      </c>
      <c r="AK39" s="52">
        <f t="shared" si="10"/>
        <v>0</v>
      </c>
      <c r="AL39" s="52">
        <f t="shared" si="10"/>
        <v>0</v>
      </c>
      <c r="AM39" s="52">
        <f t="shared" si="9"/>
        <v>0</v>
      </c>
      <c r="AN39" s="64"/>
      <c r="AO39" s="64"/>
      <c r="AP39" s="47"/>
      <c r="AQ39" s="47"/>
      <c r="AR39" s="47"/>
      <c r="AS39" s="47"/>
      <c r="AT39" s="50">
        <v>1</v>
      </c>
    </row>
    <row r="40" spans="1:49">
      <c r="A40" s="258"/>
      <c r="B40" s="259"/>
      <c r="C40" s="45">
        <v>9</v>
      </c>
      <c r="D40" s="52">
        <f t="shared" ref="D40:AL40" si="11">COUNTIF(D11:D36,9)</f>
        <v>0</v>
      </c>
      <c r="E40" s="52">
        <f t="shared" si="11"/>
        <v>0</v>
      </c>
      <c r="F40" s="52">
        <f t="shared" si="11"/>
        <v>0</v>
      </c>
      <c r="G40" s="52">
        <f t="shared" si="11"/>
        <v>0</v>
      </c>
      <c r="H40" s="52">
        <f t="shared" si="11"/>
        <v>0</v>
      </c>
      <c r="I40" s="52">
        <f t="shared" si="11"/>
        <v>0</v>
      </c>
      <c r="J40" s="52">
        <f t="shared" si="11"/>
        <v>0</v>
      </c>
      <c r="K40" s="52">
        <f t="shared" si="11"/>
        <v>0</v>
      </c>
      <c r="L40" s="52">
        <f t="shared" si="11"/>
        <v>0</v>
      </c>
      <c r="M40" s="52">
        <f t="shared" si="11"/>
        <v>0</v>
      </c>
      <c r="N40" s="52">
        <f t="shared" si="11"/>
        <v>0</v>
      </c>
      <c r="O40" s="52">
        <f t="shared" si="11"/>
        <v>0</v>
      </c>
      <c r="P40" s="52">
        <f t="shared" si="11"/>
        <v>0</v>
      </c>
      <c r="Q40" s="52">
        <f t="shared" si="11"/>
        <v>0</v>
      </c>
      <c r="R40" s="52">
        <f t="shared" si="11"/>
        <v>0</v>
      </c>
      <c r="S40" s="52">
        <f t="shared" si="11"/>
        <v>0</v>
      </c>
      <c r="T40" s="52">
        <f t="shared" si="11"/>
        <v>0</v>
      </c>
      <c r="U40" s="52">
        <f t="shared" si="11"/>
        <v>0</v>
      </c>
      <c r="V40" s="52">
        <f t="shared" si="11"/>
        <v>0</v>
      </c>
      <c r="W40" s="52">
        <f t="shared" si="11"/>
        <v>0</v>
      </c>
      <c r="X40" s="52">
        <f t="shared" si="11"/>
        <v>0</v>
      </c>
      <c r="Y40" s="52">
        <f t="shared" si="11"/>
        <v>0</v>
      </c>
      <c r="Z40" s="52">
        <f t="shared" si="11"/>
        <v>0</v>
      </c>
      <c r="AA40" s="52">
        <f t="shared" si="11"/>
        <v>0</v>
      </c>
      <c r="AB40" s="52">
        <f t="shared" si="11"/>
        <v>0</v>
      </c>
      <c r="AC40" s="52">
        <f t="shared" si="11"/>
        <v>0</v>
      </c>
      <c r="AD40" s="52">
        <f t="shared" si="11"/>
        <v>0</v>
      </c>
      <c r="AE40" s="52">
        <f t="shared" si="11"/>
        <v>0</v>
      </c>
      <c r="AF40" s="52">
        <f t="shared" si="11"/>
        <v>0</v>
      </c>
      <c r="AG40" s="52">
        <f t="shared" si="11"/>
        <v>0</v>
      </c>
      <c r="AH40" s="52">
        <f t="shared" si="11"/>
        <v>0</v>
      </c>
      <c r="AI40" s="52">
        <f t="shared" si="11"/>
        <v>0</v>
      </c>
      <c r="AJ40" s="52">
        <f t="shared" si="11"/>
        <v>0</v>
      </c>
      <c r="AK40" s="52">
        <f t="shared" si="11"/>
        <v>0</v>
      </c>
      <c r="AL40" s="52">
        <f t="shared" si="11"/>
        <v>0</v>
      </c>
      <c r="AM40" s="52">
        <f t="shared" si="9"/>
        <v>0</v>
      </c>
      <c r="AN40" s="64"/>
      <c r="AO40" s="64"/>
      <c r="AP40" s="47"/>
      <c r="AQ40" s="47"/>
      <c r="AR40" s="47"/>
      <c r="AS40" s="47"/>
      <c r="AT40" s="50">
        <v>2</v>
      </c>
    </row>
    <row r="41" spans="1:49">
      <c r="A41" s="258"/>
      <c r="B41" s="259"/>
      <c r="C41" s="46">
        <v>0</v>
      </c>
      <c r="D41" s="52">
        <f t="shared" ref="D41:AL41" si="12">COUNTIF(D11:D36,0)</f>
        <v>0</v>
      </c>
      <c r="E41" s="52">
        <f t="shared" si="12"/>
        <v>0</v>
      </c>
      <c r="F41" s="52">
        <f t="shared" si="12"/>
        <v>0</v>
      </c>
      <c r="G41" s="52">
        <f t="shared" si="12"/>
        <v>0</v>
      </c>
      <c r="H41" s="52">
        <f t="shared" si="12"/>
        <v>0</v>
      </c>
      <c r="I41" s="52">
        <f t="shared" si="12"/>
        <v>0</v>
      </c>
      <c r="J41" s="52">
        <f t="shared" si="12"/>
        <v>0</v>
      </c>
      <c r="K41" s="52">
        <f t="shared" si="12"/>
        <v>0</v>
      </c>
      <c r="L41" s="52">
        <f t="shared" si="12"/>
        <v>0</v>
      </c>
      <c r="M41" s="52">
        <f t="shared" si="12"/>
        <v>0</v>
      </c>
      <c r="N41" s="52">
        <f t="shared" si="12"/>
        <v>0</v>
      </c>
      <c r="O41" s="52">
        <f t="shared" si="12"/>
        <v>0</v>
      </c>
      <c r="P41" s="52">
        <f t="shared" si="12"/>
        <v>0</v>
      </c>
      <c r="Q41" s="52">
        <f t="shared" si="12"/>
        <v>0</v>
      </c>
      <c r="R41" s="52">
        <f t="shared" si="12"/>
        <v>0</v>
      </c>
      <c r="S41" s="52">
        <f t="shared" si="12"/>
        <v>0</v>
      </c>
      <c r="T41" s="52">
        <f t="shared" si="12"/>
        <v>0</v>
      </c>
      <c r="U41" s="52">
        <f t="shared" si="12"/>
        <v>0</v>
      </c>
      <c r="V41" s="52">
        <f t="shared" si="12"/>
        <v>0</v>
      </c>
      <c r="W41" s="52">
        <f t="shared" si="12"/>
        <v>0</v>
      </c>
      <c r="X41" s="52">
        <f t="shared" si="12"/>
        <v>0</v>
      </c>
      <c r="Y41" s="52">
        <f t="shared" si="12"/>
        <v>0</v>
      </c>
      <c r="Z41" s="52">
        <f t="shared" si="12"/>
        <v>0</v>
      </c>
      <c r="AA41" s="52">
        <f t="shared" si="12"/>
        <v>0</v>
      </c>
      <c r="AB41" s="52">
        <f t="shared" si="12"/>
        <v>0</v>
      </c>
      <c r="AC41" s="52">
        <f t="shared" si="12"/>
        <v>0</v>
      </c>
      <c r="AD41" s="52">
        <f t="shared" si="12"/>
        <v>0</v>
      </c>
      <c r="AE41" s="52">
        <f t="shared" si="12"/>
        <v>0</v>
      </c>
      <c r="AF41" s="52">
        <f t="shared" si="12"/>
        <v>0</v>
      </c>
      <c r="AG41" s="52">
        <f t="shared" si="12"/>
        <v>0</v>
      </c>
      <c r="AH41" s="52">
        <f t="shared" si="12"/>
        <v>0</v>
      </c>
      <c r="AI41" s="52">
        <f t="shared" si="12"/>
        <v>0</v>
      </c>
      <c r="AJ41" s="52">
        <f t="shared" si="12"/>
        <v>0</v>
      </c>
      <c r="AK41" s="52">
        <f t="shared" si="12"/>
        <v>0</v>
      </c>
      <c r="AL41" s="52">
        <f t="shared" si="12"/>
        <v>0</v>
      </c>
      <c r="AM41" s="52">
        <f t="shared" si="9"/>
        <v>0</v>
      </c>
      <c r="AN41" s="47"/>
      <c r="AO41" s="47"/>
      <c r="AP41" s="47"/>
      <c r="AQ41" s="47"/>
      <c r="AR41" s="47"/>
      <c r="AS41" s="47"/>
      <c r="AT41" s="50">
        <v>3</v>
      </c>
    </row>
    <row r="42" spans="1:49">
      <c r="A42" s="260"/>
      <c r="B42" s="261"/>
      <c r="C42" s="46" t="s">
        <v>15</v>
      </c>
      <c r="D42" s="52">
        <f>COUNTIF(D11:D36,"ABS")</f>
        <v>0</v>
      </c>
      <c r="E42" s="52">
        <f t="shared" ref="E42:AL42" si="13">COUNTIF(E11:E36,"ABS")</f>
        <v>0</v>
      </c>
      <c r="F42" s="52">
        <f t="shared" si="13"/>
        <v>0</v>
      </c>
      <c r="G42" s="52">
        <f t="shared" si="13"/>
        <v>0</v>
      </c>
      <c r="H42" s="52">
        <f t="shared" si="13"/>
        <v>0</v>
      </c>
      <c r="I42" s="52">
        <f t="shared" si="13"/>
        <v>0</v>
      </c>
      <c r="J42" s="52">
        <f t="shared" si="13"/>
        <v>0</v>
      </c>
      <c r="K42" s="52">
        <f t="shared" si="13"/>
        <v>0</v>
      </c>
      <c r="L42" s="52">
        <f t="shared" si="13"/>
        <v>0</v>
      </c>
      <c r="M42" s="52">
        <f t="shared" si="13"/>
        <v>0</v>
      </c>
      <c r="N42" s="52">
        <f t="shared" si="13"/>
        <v>0</v>
      </c>
      <c r="O42" s="52">
        <f t="shared" si="13"/>
        <v>0</v>
      </c>
      <c r="P42" s="52">
        <f t="shared" si="13"/>
        <v>0</v>
      </c>
      <c r="Q42" s="52">
        <f t="shared" si="13"/>
        <v>0</v>
      </c>
      <c r="R42" s="52">
        <f>COUNTIF(R11:R36,"ABS")</f>
        <v>0</v>
      </c>
      <c r="S42" s="52">
        <f t="shared" si="13"/>
        <v>0</v>
      </c>
      <c r="T42" s="52">
        <f t="shared" si="13"/>
        <v>0</v>
      </c>
      <c r="U42" s="52">
        <f t="shared" si="13"/>
        <v>0</v>
      </c>
      <c r="V42" s="52">
        <f t="shared" si="13"/>
        <v>0</v>
      </c>
      <c r="W42" s="52">
        <f t="shared" si="13"/>
        <v>0</v>
      </c>
      <c r="X42" s="52">
        <f>COUNTIF(X11:X36,"ABS")</f>
        <v>0</v>
      </c>
      <c r="Y42" s="52">
        <f t="shared" si="13"/>
        <v>0</v>
      </c>
      <c r="Z42" s="52">
        <f t="shared" si="13"/>
        <v>0</v>
      </c>
      <c r="AA42" s="52">
        <f t="shared" si="13"/>
        <v>0</v>
      </c>
      <c r="AB42" s="52">
        <f t="shared" si="13"/>
        <v>0</v>
      </c>
      <c r="AC42" s="52">
        <f t="shared" si="13"/>
        <v>0</v>
      </c>
      <c r="AD42" s="52">
        <f t="shared" si="13"/>
        <v>0</v>
      </c>
      <c r="AE42" s="52">
        <f t="shared" si="13"/>
        <v>0</v>
      </c>
      <c r="AF42" s="52">
        <f t="shared" si="13"/>
        <v>0</v>
      </c>
      <c r="AG42" s="52">
        <f t="shared" si="13"/>
        <v>0</v>
      </c>
      <c r="AH42" s="52">
        <f t="shared" si="13"/>
        <v>0</v>
      </c>
      <c r="AI42" s="52">
        <f t="shared" si="13"/>
        <v>0</v>
      </c>
      <c r="AJ42" s="52">
        <f t="shared" si="13"/>
        <v>0</v>
      </c>
      <c r="AK42" s="52">
        <f t="shared" si="13"/>
        <v>0</v>
      </c>
      <c r="AL42" s="52">
        <f t="shared" si="13"/>
        <v>0</v>
      </c>
      <c r="AM42" s="52">
        <f t="shared" si="9"/>
        <v>0</v>
      </c>
      <c r="AN42" s="47"/>
      <c r="AO42" s="47"/>
      <c r="AP42" s="47"/>
      <c r="AQ42" s="47"/>
      <c r="AR42" s="47"/>
      <c r="AS42" s="47"/>
      <c r="AT42" s="50">
        <v>9</v>
      </c>
    </row>
    <row r="43" spans="1:49">
      <c r="A43" s="55"/>
      <c r="B43" s="54"/>
      <c r="C43" s="32" t="s">
        <v>8</v>
      </c>
      <c r="D43" s="74">
        <f>D37/(26-D42)</f>
        <v>0</v>
      </c>
      <c r="E43" s="74">
        <f t="shared" ref="E43:AL43" si="14">E37/(26-E42)</f>
        <v>0</v>
      </c>
      <c r="F43" s="74">
        <f>F37/(26-F42)</f>
        <v>0</v>
      </c>
      <c r="G43" s="74">
        <f t="shared" si="14"/>
        <v>0</v>
      </c>
      <c r="H43" s="74">
        <f t="shared" si="14"/>
        <v>0</v>
      </c>
      <c r="I43" s="74">
        <f t="shared" si="14"/>
        <v>0</v>
      </c>
      <c r="J43" s="74">
        <f t="shared" si="14"/>
        <v>0</v>
      </c>
      <c r="K43" s="74">
        <f t="shared" si="14"/>
        <v>0</v>
      </c>
      <c r="L43" s="74">
        <f t="shared" si="14"/>
        <v>0</v>
      </c>
      <c r="M43" s="74">
        <f t="shared" si="14"/>
        <v>0</v>
      </c>
      <c r="N43" s="74">
        <f t="shared" si="14"/>
        <v>0</v>
      </c>
      <c r="O43" s="74">
        <f t="shared" si="14"/>
        <v>0</v>
      </c>
      <c r="P43" s="74">
        <f t="shared" si="14"/>
        <v>0</v>
      </c>
      <c r="Q43" s="74">
        <f t="shared" si="14"/>
        <v>0</v>
      </c>
      <c r="R43" s="74">
        <f t="shared" si="14"/>
        <v>0</v>
      </c>
      <c r="S43" s="74">
        <f t="shared" si="14"/>
        <v>0</v>
      </c>
      <c r="T43" s="74">
        <f t="shared" si="14"/>
        <v>0</v>
      </c>
      <c r="U43" s="74">
        <f t="shared" si="14"/>
        <v>0</v>
      </c>
      <c r="V43" s="74">
        <f t="shared" si="14"/>
        <v>0</v>
      </c>
      <c r="W43" s="74">
        <f t="shared" si="14"/>
        <v>0</v>
      </c>
      <c r="X43" s="74">
        <f t="shared" si="14"/>
        <v>0</v>
      </c>
      <c r="Y43" s="74">
        <f t="shared" si="14"/>
        <v>0</v>
      </c>
      <c r="Z43" s="74">
        <f t="shared" si="14"/>
        <v>0</v>
      </c>
      <c r="AA43" s="74">
        <f t="shared" si="14"/>
        <v>0</v>
      </c>
      <c r="AB43" s="74">
        <f t="shared" si="14"/>
        <v>0</v>
      </c>
      <c r="AC43" s="74">
        <f t="shared" si="14"/>
        <v>0</v>
      </c>
      <c r="AD43" s="74">
        <f t="shared" si="14"/>
        <v>0</v>
      </c>
      <c r="AE43" s="74">
        <f t="shared" si="14"/>
        <v>0</v>
      </c>
      <c r="AF43" s="74">
        <f t="shared" si="14"/>
        <v>0</v>
      </c>
      <c r="AG43" s="74">
        <f t="shared" si="14"/>
        <v>0</v>
      </c>
      <c r="AH43" s="74">
        <f t="shared" si="14"/>
        <v>0</v>
      </c>
      <c r="AI43" s="74">
        <f t="shared" si="14"/>
        <v>0</v>
      </c>
      <c r="AJ43" s="74">
        <f t="shared" si="14"/>
        <v>0</v>
      </c>
      <c r="AK43" s="74">
        <f t="shared" si="14"/>
        <v>0</v>
      </c>
      <c r="AL43" s="74">
        <f t="shared" si="14"/>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17"/>
      <c r="AO47" s="117"/>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18">
        <v>2</v>
      </c>
      <c r="AO48" s="118">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15">COUNTIF(D49:AL49,1)</f>
        <v>0</v>
      </c>
      <c r="AN49" s="3">
        <f t="shared" ref="AN49:AN89" si="16">COUNTIF(D49:AL49,2)</f>
        <v>0</v>
      </c>
      <c r="AO49" s="3">
        <f t="shared" ref="AO49:AO89" si="17">COUNTIF(D49:AL49,3)</f>
        <v>0</v>
      </c>
      <c r="AP49" s="3">
        <f t="shared" ref="AP49:AP89" si="18">COUNTIF(D49:AL49,9)</f>
        <v>0</v>
      </c>
      <c r="AQ49" s="3">
        <f t="shared" ref="AQ49:AQ89" si="19">COUNTIF(D49:AL49,0)</f>
        <v>0</v>
      </c>
      <c r="AR49" s="3">
        <f t="shared" ref="AR49:AR89" si="20">COUNTIF(D49:AL49,"ABS")</f>
        <v>0</v>
      </c>
      <c r="AS49" s="94" t="str">
        <f>IF(ISERROR(AM49/($K$4-AR49)),"-",AM49/($K$4-AR49))</f>
        <v>-</v>
      </c>
      <c r="AU49" s="271" t="e">
        <f>(AM49+AM50+AM51+AM52+AM53+AM54+AM55+AM56+AM57)/((9*K4)-('Classe 7'!AR49+'Classe 7'!AR50+'Classe 7'!AR51+'Classe 7'!AR52+'Classe 7'!AR53+'Classe 7'!AR54+'Classe 7'!AR55+'Classe 7'!AR56+'Classe 7'!AR57))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15"/>
        <v>0</v>
      </c>
      <c r="AN50" s="3">
        <f t="shared" si="16"/>
        <v>0</v>
      </c>
      <c r="AO50" s="3">
        <f t="shared" si="17"/>
        <v>0</v>
      </c>
      <c r="AP50" s="3">
        <f t="shared" si="18"/>
        <v>0</v>
      </c>
      <c r="AQ50" s="3">
        <f t="shared" si="19"/>
        <v>0</v>
      </c>
      <c r="AR50" s="3">
        <f t="shared" si="20"/>
        <v>0</v>
      </c>
      <c r="AS50" s="94" t="str">
        <f t="shared" ref="AS50:AS89" si="21">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15"/>
        <v>0</v>
      </c>
      <c r="AN51" s="3">
        <f t="shared" si="16"/>
        <v>0</v>
      </c>
      <c r="AO51" s="3">
        <f t="shared" si="17"/>
        <v>0</v>
      </c>
      <c r="AP51" s="3">
        <f t="shared" si="18"/>
        <v>0</v>
      </c>
      <c r="AQ51" s="3">
        <f t="shared" si="19"/>
        <v>0</v>
      </c>
      <c r="AR51" s="3">
        <f t="shared" si="20"/>
        <v>0</v>
      </c>
      <c r="AS51" s="94" t="str">
        <f t="shared" si="21"/>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15"/>
        <v>0</v>
      </c>
      <c r="AN52" s="3">
        <f t="shared" si="16"/>
        <v>0</v>
      </c>
      <c r="AO52" s="3">
        <f t="shared" si="17"/>
        <v>0</v>
      </c>
      <c r="AP52" s="28">
        <f t="shared" si="18"/>
        <v>0</v>
      </c>
      <c r="AQ52" s="28">
        <f t="shared" si="19"/>
        <v>0</v>
      </c>
      <c r="AR52" s="3">
        <f t="shared" si="20"/>
        <v>0</v>
      </c>
      <c r="AS52" s="94" t="str">
        <f t="shared" si="21"/>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15"/>
        <v>0</v>
      </c>
      <c r="AN53" s="3">
        <f t="shared" si="16"/>
        <v>0</v>
      </c>
      <c r="AO53" s="3">
        <f t="shared" si="17"/>
        <v>0</v>
      </c>
      <c r="AP53" s="3">
        <f t="shared" si="18"/>
        <v>0</v>
      </c>
      <c r="AQ53" s="3">
        <f t="shared" si="19"/>
        <v>0</v>
      </c>
      <c r="AR53" s="3">
        <f t="shared" si="20"/>
        <v>0</v>
      </c>
      <c r="AS53" s="94" t="str">
        <f t="shared" si="21"/>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15"/>
        <v>0</v>
      </c>
      <c r="AN54" s="3">
        <f t="shared" si="16"/>
        <v>0</v>
      </c>
      <c r="AO54" s="3">
        <f t="shared" si="17"/>
        <v>0</v>
      </c>
      <c r="AP54" s="28">
        <f t="shared" si="18"/>
        <v>0</v>
      </c>
      <c r="AQ54" s="28">
        <f t="shared" si="19"/>
        <v>0</v>
      </c>
      <c r="AR54" s="3">
        <f t="shared" si="20"/>
        <v>0</v>
      </c>
      <c r="AS54" s="94" t="str">
        <f t="shared" si="21"/>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15"/>
        <v>0</v>
      </c>
      <c r="AN55" s="3">
        <f t="shared" si="16"/>
        <v>0</v>
      </c>
      <c r="AO55" s="3">
        <f t="shared" si="17"/>
        <v>0</v>
      </c>
      <c r="AP55" s="28">
        <f t="shared" si="18"/>
        <v>0</v>
      </c>
      <c r="AQ55" s="28">
        <f t="shared" si="19"/>
        <v>0</v>
      </c>
      <c r="AR55" s="3">
        <f t="shared" si="20"/>
        <v>0</v>
      </c>
      <c r="AS55" s="94" t="str">
        <f t="shared" si="21"/>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15"/>
        <v>0</v>
      </c>
      <c r="AN56" s="3">
        <f t="shared" si="16"/>
        <v>0</v>
      </c>
      <c r="AO56" s="3">
        <f t="shared" si="17"/>
        <v>0</v>
      </c>
      <c r="AP56" s="28">
        <f t="shared" si="18"/>
        <v>0</v>
      </c>
      <c r="AQ56" s="28">
        <f t="shared" si="19"/>
        <v>0</v>
      </c>
      <c r="AR56" s="3">
        <f t="shared" si="20"/>
        <v>0</v>
      </c>
      <c r="AS56" s="94" t="str">
        <f t="shared" si="21"/>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15"/>
        <v>0</v>
      </c>
      <c r="AN57" s="3">
        <f t="shared" si="16"/>
        <v>0</v>
      </c>
      <c r="AO57" s="3">
        <f t="shared" si="17"/>
        <v>0</v>
      </c>
      <c r="AP57" s="28">
        <f t="shared" si="18"/>
        <v>0</v>
      </c>
      <c r="AQ57" s="28">
        <f t="shared" si="19"/>
        <v>0</v>
      </c>
      <c r="AR57" s="3">
        <f t="shared" si="20"/>
        <v>0</v>
      </c>
      <c r="AS57" s="94" t="str">
        <f t="shared" si="21"/>
        <v>-</v>
      </c>
      <c r="AU57" s="273"/>
      <c r="AV57" s="276"/>
      <c r="AW57" s="304"/>
    </row>
    <row r="58" spans="1:49">
      <c r="A58" s="278"/>
      <c r="B58" s="113">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15"/>
        <v>0</v>
      </c>
      <c r="AN58" s="3">
        <f t="shared" si="16"/>
        <v>0</v>
      </c>
      <c r="AO58" s="3">
        <f t="shared" si="17"/>
        <v>0</v>
      </c>
      <c r="AP58" s="28">
        <f t="shared" si="18"/>
        <v>0</v>
      </c>
      <c r="AQ58" s="28">
        <f t="shared" si="19"/>
        <v>0</v>
      </c>
      <c r="AR58" s="3">
        <f t="shared" si="20"/>
        <v>0</v>
      </c>
      <c r="AS58" s="94" t="str">
        <f t="shared" si="21"/>
        <v>-</v>
      </c>
      <c r="AU58" s="141" t="str">
        <f>AS58</f>
        <v>-</v>
      </c>
      <c r="AV58" s="144" t="str">
        <f>AS58</f>
        <v>-</v>
      </c>
      <c r="AW58" s="142" t="e">
        <f>#REF!</f>
        <v>#REF!</v>
      </c>
    </row>
    <row r="59" spans="1:49">
      <c r="A59" s="278"/>
      <c r="B59" s="113">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15"/>
        <v>0</v>
      </c>
      <c r="AN59" s="3">
        <f t="shared" si="16"/>
        <v>0</v>
      </c>
      <c r="AO59" s="3">
        <f t="shared" si="17"/>
        <v>0</v>
      </c>
      <c r="AP59" s="28">
        <f t="shared" si="18"/>
        <v>0</v>
      </c>
      <c r="AQ59" s="28">
        <f t="shared" si="19"/>
        <v>0</v>
      </c>
      <c r="AR59" s="3">
        <f t="shared" si="20"/>
        <v>0</v>
      </c>
      <c r="AS59" s="94" t="str">
        <f t="shared" si="21"/>
        <v>-</v>
      </c>
      <c r="AU59" s="141" t="str">
        <f>AS59</f>
        <v>-</v>
      </c>
      <c r="AV59" s="144" t="str">
        <f>AS59</f>
        <v>-</v>
      </c>
      <c r="AW59" s="142" t="e">
        <f>#REF!</f>
        <v>#REF!</v>
      </c>
    </row>
    <row r="60" spans="1:49">
      <c r="A60" s="278"/>
      <c r="B60" s="113">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15"/>
        <v>0</v>
      </c>
      <c r="AN60" s="3">
        <f t="shared" si="16"/>
        <v>0</v>
      </c>
      <c r="AO60" s="3">
        <f t="shared" si="17"/>
        <v>0</v>
      </c>
      <c r="AP60" s="28">
        <f t="shared" si="18"/>
        <v>0</v>
      </c>
      <c r="AQ60" s="28">
        <f t="shared" si="19"/>
        <v>0</v>
      </c>
      <c r="AR60" s="3">
        <f t="shared" si="20"/>
        <v>0</v>
      </c>
      <c r="AS60" s="94" t="str">
        <f t="shared" si="21"/>
        <v>-</v>
      </c>
      <c r="AU60" s="141" t="str">
        <f>AS60</f>
        <v>-</v>
      </c>
      <c r="AV60" s="144" t="str">
        <f>AS60</f>
        <v>-</v>
      </c>
      <c r="AW60" s="142" t="e">
        <f>#REF!</f>
        <v>#REF!</v>
      </c>
    </row>
    <row r="61" spans="1:49">
      <c r="A61" s="278"/>
      <c r="B61" s="113">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15"/>
        <v>0</v>
      </c>
      <c r="AN61" s="3">
        <f t="shared" si="16"/>
        <v>0</v>
      </c>
      <c r="AO61" s="3">
        <f t="shared" si="17"/>
        <v>0</v>
      </c>
      <c r="AP61" s="28">
        <f t="shared" si="18"/>
        <v>0</v>
      </c>
      <c r="AQ61" s="28">
        <f t="shared" si="19"/>
        <v>0</v>
      </c>
      <c r="AR61" s="3">
        <f t="shared" si="20"/>
        <v>0</v>
      </c>
      <c r="AS61" s="94" t="str">
        <f t="shared" si="21"/>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15"/>
        <v>0</v>
      </c>
      <c r="AN62" s="3">
        <f t="shared" si="16"/>
        <v>0</v>
      </c>
      <c r="AO62" s="3">
        <f t="shared" si="17"/>
        <v>0</v>
      </c>
      <c r="AP62" s="28">
        <f t="shared" si="18"/>
        <v>0</v>
      </c>
      <c r="AQ62" s="28">
        <f t="shared" si="19"/>
        <v>0</v>
      </c>
      <c r="AR62" s="3">
        <f t="shared" si="20"/>
        <v>0</v>
      </c>
      <c r="AS62" s="94" t="str">
        <f t="shared" si="21"/>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15"/>
        <v>0</v>
      </c>
      <c r="AN63" s="3">
        <f t="shared" si="16"/>
        <v>0</v>
      </c>
      <c r="AO63" s="3">
        <f t="shared" si="17"/>
        <v>0</v>
      </c>
      <c r="AP63" s="28">
        <f t="shared" si="18"/>
        <v>0</v>
      </c>
      <c r="AQ63" s="28">
        <f t="shared" si="19"/>
        <v>0</v>
      </c>
      <c r="AR63" s="3">
        <f t="shared" si="20"/>
        <v>0</v>
      </c>
      <c r="AS63" s="94" t="str">
        <f t="shared" si="21"/>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15"/>
        <v>0</v>
      </c>
      <c r="AN64" s="3">
        <f t="shared" si="16"/>
        <v>0</v>
      </c>
      <c r="AO64" s="3">
        <f t="shared" si="17"/>
        <v>0</v>
      </c>
      <c r="AP64" s="3">
        <f t="shared" si="18"/>
        <v>0</v>
      </c>
      <c r="AQ64" s="3">
        <f t="shared" si="19"/>
        <v>0</v>
      </c>
      <c r="AR64" s="3">
        <f t="shared" si="20"/>
        <v>0</v>
      </c>
      <c r="AS64" s="94" t="str">
        <f t="shared" si="21"/>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15"/>
        <v>0</v>
      </c>
      <c r="AN65" s="3">
        <f t="shared" si="16"/>
        <v>0</v>
      </c>
      <c r="AO65" s="3">
        <f t="shared" si="17"/>
        <v>0</v>
      </c>
      <c r="AP65" s="3">
        <f t="shared" si="18"/>
        <v>0</v>
      </c>
      <c r="AQ65" s="3">
        <f t="shared" si="19"/>
        <v>0</v>
      </c>
      <c r="AR65" s="3">
        <f t="shared" si="20"/>
        <v>0</v>
      </c>
      <c r="AS65" s="94" t="str">
        <f t="shared" si="21"/>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15"/>
        <v>0</v>
      </c>
      <c r="AN66" s="3">
        <f t="shared" si="16"/>
        <v>0</v>
      </c>
      <c r="AO66" s="3">
        <f t="shared" si="17"/>
        <v>0</v>
      </c>
      <c r="AP66" s="3">
        <f t="shared" si="18"/>
        <v>0</v>
      </c>
      <c r="AQ66" s="3">
        <f t="shared" si="19"/>
        <v>0</v>
      </c>
      <c r="AR66" s="3">
        <f t="shared" si="20"/>
        <v>0</v>
      </c>
      <c r="AS66" s="94" t="str">
        <f t="shared" si="21"/>
        <v>-</v>
      </c>
      <c r="AU66" s="271" t="e">
        <f>(AM66+AM67+AM68)/((3*K4)-('Classe 7'!AR66+'Classe 7'!AR67+'Classe 7'!AR68))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15"/>
        <v>0</v>
      </c>
      <c r="AN67" s="3">
        <f t="shared" si="16"/>
        <v>0</v>
      </c>
      <c r="AO67" s="3">
        <f t="shared" si="17"/>
        <v>0</v>
      </c>
      <c r="AP67" s="3">
        <f t="shared" si="18"/>
        <v>0</v>
      </c>
      <c r="AQ67" s="3">
        <f t="shared" si="19"/>
        <v>0</v>
      </c>
      <c r="AR67" s="3">
        <f t="shared" si="20"/>
        <v>0</v>
      </c>
      <c r="AS67" s="94" t="str">
        <f t="shared" si="21"/>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15"/>
        <v>0</v>
      </c>
      <c r="AN68" s="3">
        <f t="shared" si="16"/>
        <v>0</v>
      </c>
      <c r="AO68" s="3">
        <f t="shared" si="17"/>
        <v>0</v>
      </c>
      <c r="AP68" s="3">
        <f t="shared" si="18"/>
        <v>0</v>
      </c>
      <c r="AQ68" s="3">
        <f t="shared" si="19"/>
        <v>0</v>
      </c>
      <c r="AR68" s="3">
        <f t="shared" si="20"/>
        <v>0</v>
      </c>
      <c r="AS68" s="94" t="str">
        <f t="shared" si="21"/>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15"/>
        <v>0</v>
      </c>
      <c r="AN69" s="3">
        <f t="shared" si="16"/>
        <v>0</v>
      </c>
      <c r="AO69" s="3">
        <f t="shared" si="17"/>
        <v>0</v>
      </c>
      <c r="AP69" s="3">
        <f t="shared" si="18"/>
        <v>0</v>
      </c>
      <c r="AQ69" s="3">
        <f t="shared" si="19"/>
        <v>0</v>
      </c>
      <c r="AR69" s="3">
        <f t="shared" si="20"/>
        <v>0</v>
      </c>
      <c r="AS69" s="94" t="str">
        <f t="shared" si="21"/>
        <v>-</v>
      </c>
      <c r="AU69" s="271" t="e">
        <f>(AM69+AM70+AM71+AM72)/((4*K4)-('Classe 7'!AR69+'Classe 7'!AR70+'Classe 7'!AR71+'Classe 7'!AR72))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15"/>
        <v>0</v>
      </c>
      <c r="AN70" s="3">
        <f t="shared" si="16"/>
        <v>0</v>
      </c>
      <c r="AO70" s="3">
        <f t="shared" si="17"/>
        <v>0</v>
      </c>
      <c r="AP70" s="3">
        <f t="shared" si="18"/>
        <v>0</v>
      </c>
      <c r="AQ70" s="3">
        <f t="shared" si="19"/>
        <v>0</v>
      </c>
      <c r="AR70" s="3">
        <f t="shared" si="20"/>
        <v>0</v>
      </c>
      <c r="AS70" s="94" t="str">
        <f t="shared" si="21"/>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15"/>
        <v>0</v>
      </c>
      <c r="AN71" s="3">
        <f t="shared" si="16"/>
        <v>0</v>
      </c>
      <c r="AO71" s="3">
        <f t="shared" si="17"/>
        <v>0</v>
      </c>
      <c r="AP71" s="3">
        <f t="shared" si="18"/>
        <v>0</v>
      </c>
      <c r="AQ71" s="3">
        <f t="shared" si="19"/>
        <v>0</v>
      </c>
      <c r="AR71" s="3">
        <f t="shared" si="20"/>
        <v>0</v>
      </c>
      <c r="AS71" s="94" t="str">
        <f t="shared" si="21"/>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15"/>
        <v>0</v>
      </c>
      <c r="AN72" s="3">
        <f t="shared" si="16"/>
        <v>0</v>
      </c>
      <c r="AO72" s="3">
        <f t="shared" si="17"/>
        <v>0</v>
      </c>
      <c r="AP72" s="3">
        <f t="shared" si="18"/>
        <v>0</v>
      </c>
      <c r="AQ72" s="3">
        <f t="shared" si="19"/>
        <v>0</v>
      </c>
      <c r="AR72" s="3">
        <f t="shared" si="20"/>
        <v>0</v>
      </c>
      <c r="AS72" s="94" t="str">
        <f t="shared" si="21"/>
        <v>-</v>
      </c>
      <c r="AU72" s="273"/>
      <c r="AV72" s="276"/>
      <c r="AW72" s="304"/>
    </row>
    <row r="73" spans="1:49">
      <c r="A73" s="278"/>
      <c r="B73" s="113">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15"/>
        <v>0</v>
      </c>
      <c r="AN73" s="3">
        <f t="shared" si="16"/>
        <v>0</v>
      </c>
      <c r="AO73" s="3">
        <f t="shared" si="17"/>
        <v>0</v>
      </c>
      <c r="AP73" s="3">
        <f t="shared" si="18"/>
        <v>0</v>
      </c>
      <c r="AQ73" s="3">
        <f t="shared" si="19"/>
        <v>0</v>
      </c>
      <c r="AR73" s="3">
        <f t="shared" si="20"/>
        <v>0</v>
      </c>
      <c r="AS73" s="94" t="str">
        <f t="shared" si="21"/>
        <v>-</v>
      </c>
      <c r="AU73" s="141" t="str">
        <f>AS73</f>
        <v>-</v>
      </c>
      <c r="AV73" s="144" t="str">
        <f>AS73</f>
        <v>-</v>
      </c>
      <c r="AW73" s="142" t="e">
        <f>#REF!</f>
        <v>#REF!</v>
      </c>
    </row>
    <row r="74" spans="1:49">
      <c r="A74" s="278"/>
      <c r="B74" s="115">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15"/>
        <v>0</v>
      </c>
      <c r="AN74" s="3">
        <f t="shared" si="16"/>
        <v>0</v>
      </c>
      <c r="AO74" s="3">
        <f t="shared" si="17"/>
        <v>0</v>
      </c>
      <c r="AP74" s="28">
        <f t="shared" si="18"/>
        <v>0</v>
      </c>
      <c r="AQ74" s="28">
        <f t="shared" si="19"/>
        <v>0</v>
      </c>
      <c r="AR74" s="3">
        <f t="shared" si="20"/>
        <v>0</v>
      </c>
      <c r="AS74" s="94" t="str">
        <f t="shared" si="21"/>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15"/>
        <v>0</v>
      </c>
      <c r="AN75" s="3">
        <f t="shared" si="16"/>
        <v>0</v>
      </c>
      <c r="AO75" s="3">
        <f t="shared" si="17"/>
        <v>0</v>
      </c>
      <c r="AP75" s="3">
        <f t="shared" si="18"/>
        <v>0</v>
      </c>
      <c r="AQ75" s="3">
        <f t="shared" si="19"/>
        <v>0</v>
      </c>
      <c r="AR75" s="3">
        <f t="shared" si="20"/>
        <v>0</v>
      </c>
      <c r="AS75" s="94" t="str">
        <f t="shared" si="21"/>
        <v>-</v>
      </c>
      <c r="AU75" s="271" t="e">
        <f>(AM75+AM76+AM77+AM78)/((4*K4)-('Classe 7'!AR75+'Classe 7'!AR76+'Classe 7'!AR77+'Classe 7'!AR78))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15"/>
        <v>0</v>
      </c>
      <c r="AN76" s="3">
        <f t="shared" si="16"/>
        <v>0</v>
      </c>
      <c r="AO76" s="3">
        <f t="shared" si="17"/>
        <v>0</v>
      </c>
      <c r="AP76" s="28">
        <f t="shared" si="18"/>
        <v>0</v>
      </c>
      <c r="AQ76" s="28">
        <f t="shared" si="19"/>
        <v>0</v>
      </c>
      <c r="AR76" s="3">
        <f t="shared" si="20"/>
        <v>0</v>
      </c>
      <c r="AS76" s="94" t="str">
        <f t="shared" si="21"/>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15"/>
        <v>0</v>
      </c>
      <c r="AN77" s="3">
        <f t="shared" si="16"/>
        <v>0</v>
      </c>
      <c r="AO77" s="3">
        <f t="shared" si="17"/>
        <v>0</v>
      </c>
      <c r="AP77" s="3">
        <f t="shared" si="18"/>
        <v>0</v>
      </c>
      <c r="AQ77" s="3">
        <f t="shared" si="19"/>
        <v>0</v>
      </c>
      <c r="AR77" s="3">
        <f t="shared" si="20"/>
        <v>0</v>
      </c>
      <c r="AS77" s="94" t="str">
        <f t="shared" si="21"/>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15"/>
        <v>0</v>
      </c>
      <c r="AN78" s="3">
        <f t="shared" si="16"/>
        <v>0</v>
      </c>
      <c r="AO78" s="3">
        <f t="shared" si="17"/>
        <v>0</v>
      </c>
      <c r="AP78" s="28">
        <f t="shared" si="18"/>
        <v>0</v>
      </c>
      <c r="AQ78" s="28">
        <f t="shared" si="19"/>
        <v>0</v>
      </c>
      <c r="AR78" s="3">
        <f t="shared" si="20"/>
        <v>0</v>
      </c>
      <c r="AS78" s="94" t="str">
        <f t="shared" si="21"/>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15"/>
        <v>0</v>
      </c>
      <c r="AN79" s="3">
        <f t="shared" si="16"/>
        <v>0</v>
      </c>
      <c r="AO79" s="3">
        <f t="shared" si="17"/>
        <v>0</v>
      </c>
      <c r="AP79" s="3">
        <f t="shared" si="18"/>
        <v>0</v>
      </c>
      <c r="AQ79" s="3">
        <f t="shared" si="19"/>
        <v>0</v>
      </c>
      <c r="AR79" s="3">
        <f t="shared" si="20"/>
        <v>0</v>
      </c>
      <c r="AS79" s="94" t="str">
        <f t="shared" si="21"/>
        <v>-</v>
      </c>
      <c r="AU79" s="271" t="e">
        <f>(AM79+AM80+AM81+AM82)/((4*K4)-('Classe 7'!AR79+'Classe 7'!AR80+'Classe 7'!AR81+'Classe 7'!AR82))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15"/>
        <v>0</v>
      </c>
      <c r="AN80" s="3">
        <f t="shared" si="16"/>
        <v>0</v>
      </c>
      <c r="AO80" s="3">
        <f t="shared" si="17"/>
        <v>0</v>
      </c>
      <c r="AP80" s="28">
        <f t="shared" si="18"/>
        <v>0</v>
      </c>
      <c r="AQ80" s="28">
        <f t="shared" si="19"/>
        <v>0</v>
      </c>
      <c r="AR80" s="3">
        <f t="shared" si="20"/>
        <v>0</v>
      </c>
      <c r="AS80" s="94" t="str">
        <f t="shared" si="21"/>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15"/>
        <v>0</v>
      </c>
      <c r="AN81" s="3">
        <f t="shared" si="16"/>
        <v>0</v>
      </c>
      <c r="AO81" s="3">
        <f t="shared" si="17"/>
        <v>0</v>
      </c>
      <c r="AP81" s="3">
        <f t="shared" si="18"/>
        <v>0</v>
      </c>
      <c r="AQ81" s="3">
        <f t="shared" si="19"/>
        <v>0</v>
      </c>
      <c r="AR81" s="3">
        <f t="shared" si="20"/>
        <v>0</v>
      </c>
      <c r="AS81" s="94" t="str">
        <f t="shared" si="21"/>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15"/>
        <v>0</v>
      </c>
      <c r="AN82" s="3">
        <f t="shared" si="16"/>
        <v>0</v>
      </c>
      <c r="AO82" s="3">
        <f t="shared" si="17"/>
        <v>0</v>
      </c>
      <c r="AP82" s="28">
        <f t="shared" si="18"/>
        <v>0</v>
      </c>
      <c r="AQ82" s="28">
        <f t="shared" si="19"/>
        <v>0</v>
      </c>
      <c r="AR82" s="3">
        <f t="shared" si="20"/>
        <v>0</v>
      </c>
      <c r="AS82" s="94" t="str">
        <f t="shared" si="21"/>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15"/>
        <v>0</v>
      </c>
      <c r="AN83" s="3">
        <f t="shared" si="16"/>
        <v>0</v>
      </c>
      <c r="AO83" s="3">
        <f t="shared" si="17"/>
        <v>0</v>
      </c>
      <c r="AP83" s="3">
        <f t="shared" si="18"/>
        <v>0</v>
      </c>
      <c r="AQ83" s="3">
        <f t="shared" si="19"/>
        <v>0</v>
      </c>
      <c r="AR83" s="3">
        <f t="shared" si="20"/>
        <v>0</v>
      </c>
      <c r="AS83" s="94" t="str">
        <f t="shared" si="21"/>
        <v>-</v>
      </c>
      <c r="AU83" s="271" t="e">
        <f>(AM83+AM84+AM85+AM86)/((4*K4)-('Classe 7'!AR83+'Classe 7'!AR84+'Classe 7'!AR85+'Classe 7'!AR86))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15"/>
        <v>0</v>
      </c>
      <c r="AN84" s="3">
        <f t="shared" si="16"/>
        <v>0</v>
      </c>
      <c r="AO84" s="3">
        <f t="shared" si="17"/>
        <v>0</v>
      </c>
      <c r="AP84" s="3">
        <f t="shared" si="18"/>
        <v>0</v>
      </c>
      <c r="AQ84" s="3">
        <f t="shared" si="19"/>
        <v>0</v>
      </c>
      <c r="AR84" s="3">
        <f t="shared" si="20"/>
        <v>0</v>
      </c>
      <c r="AS84" s="94" t="str">
        <f t="shared" si="21"/>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15"/>
        <v>0</v>
      </c>
      <c r="AN85" s="3">
        <f t="shared" si="16"/>
        <v>0</v>
      </c>
      <c r="AO85" s="3">
        <f t="shared" si="17"/>
        <v>0</v>
      </c>
      <c r="AP85" s="28">
        <f t="shared" si="18"/>
        <v>0</v>
      </c>
      <c r="AQ85" s="28">
        <f t="shared" si="19"/>
        <v>0</v>
      </c>
      <c r="AR85" s="3">
        <f t="shared" si="20"/>
        <v>0</v>
      </c>
      <c r="AS85" s="94" t="str">
        <f t="shared" si="21"/>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15"/>
        <v>0</v>
      </c>
      <c r="AN86" s="3">
        <f t="shared" si="16"/>
        <v>0</v>
      </c>
      <c r="AO86" s="3">
        <f t="shared" si="17"/>
        <v>0</v>
      </c>
      <c r="AP86" s="3">
        <f t="shared" si="18"/>
        <v>0</v>
      </c>
      <c r="AQ86" s="3">
        <f t="shared" si="19"/>
        <v>0</v>
      </c>
      <c r="AR86" s="3">
        <f t="shared" si="20"/>
        <v>0</v>
      </c>
      <c r="AS86" s="94" t="str">
        <f t="shared" si="21"/>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15"/>
        <v>0</v>
      </c>
      <c r="AN87" s="93">
        <f t="shared" si="16"/>
        <v>0</v>
      </c>
      <c r="AO87" s="93">
        <f t="shared" si="17"/>
        <v>0</v>
      </c>
      <c r="AP87" s="93">
        <f t="shared" si="18"/>
        <v>0</v>
      </c>
      <c r="AQ87" s="93">
        <f t="shared" si="19"/>
        <v>0</v>
      </c>
      <c r="AR87" s="93">
        <f t="shared" si="20"/>
        <v>0</v>
      </c>
      <c r="AS87" s="94" t="str">
        <f t="shared" si="21"/>
        <v>-</v>
      </c>
      <c r="AU87" s="271" t="e">
        <f>(AM87+AM88+AM89)/((3*K4)-('Classe 7'!AR87+'Classe 7'!AR88+'Classe 7'!AR89))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15"/>
        <v>0</v>
      </c>
      <c r="AN88" s="3">
        <f t="shared" si="16"/>
        <v>0</v>
      </c>
      <c r="AO88" s="3">
        <f t="shared" si="17"/>
        <v>0</v>
      </c>
      <c r="AP88" s="3">
        <f t="shared" si="18"/>
        <v>0</v>
      </c>
      <c r="AQ88" s="3">
        <f t="shared" si="19"/>
        <v>0</v>
      </c>
      <c r="AR88" s="3">
        <f t="shared" si="20"/>
        <v>0</v>
      </c>
      <c r="AS88" s="94" t="str">
        <f t="shared" si="21"/>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15"/>
        <v>0</v>
      </c>
      <c r="AN89" s="3">
        <f t="shared" si="16"/>
        <v>0</v>
      </c>
      <c r="AO89" s="3">
        <f t="shared" si="17"/>
        <v>0</v>
      </c>
      <c r="AP89" s="3">
        <f t="shared" si="18"/>
        <v>0</v>
      </c>
      <c r="AQ89" s="3">
        <f t="shared" si="19"/>
        <v>0</v>
      </c>
      <c r="AR89" s="3">
        <f t="shared" si="20"/>
        <v>0</v>
      </c>
      <c r="AS89" s="94" t="str">
        <f t="shared" si="21"/>
        <v>-</v>
      </c>
      <c r="AU89" s="273"/>
      <c r="AV89" s="276"/>
      <c r="AW89" s="304"/>
    </row>
    <row r="90" spans="1:49">
      <c r="A90" s="256" t="s">
        <v>18</v>
      </c>
      <c r="B90" s="257"/>
      <c r="C90" s="46">
        <v>1</v>
      </c>
      <c r="D90" s="52">
        <f t="shared" ref="D90:AL90" si="22">COUNTIF(D49:D89,1)</f>
        <v>0</v>
      </c>
      <c r="E90" s="52">
        <f t="shared" si="22"/>
        <v>0</v>
      </c>
      <c r="F90" s="52">
        <f t="shared" si="22"/>
        <v>0</v>
      </c>
      <c r="G90" s="52">
        <f t="shared" si="22"/>
        <v>0</v>
      </c>
      <c r="H90" s="52">
        <f t="shared" si="22"/>
        <v>0</v>
      </c>
      <c r="I90" s="52">
        <f t="shared" si="22"/>
        <v>0</v>
      </c>
      <c r="J90" s="52">
        <f t="shared" si="22"/>
        <v>0</v>
      </c>
      <c r="K90" s="52">
        <f t="shared" si="22"/>
        <v>0</v>
      </c>
      <c r="L90" s="52">
        <f t="shared" si="22"/>
        <v>0</v>
      </c>
      <c r="M90" s="52">
        <f t="shared" si="22"/>
        <v>0</v>
      </c>
      <c r="N90" s="52">
        <f t="shared" si="22"/>
        <v>0</v>
      </c>
      <c r="O90" s="52">
        <f t="shared" si="22"/>
        <v>0</v>
      </c>
      <c r="P90" s="52">
        <f t="shared" si="22"/>
        <v>0</v>
      </c>
      <c r="Q90" s="52">
        <f t="shared" si="22"/>
        <v>0</v>
      </c>
      <c r="R90" s="52">
        <f t="shared" si="22"/>
        <v>0</v>
      </c>
      <c r="S90" s="52">
        <f t="shared" si="22"/>
        <v>0</v>
      </c>
      <c r="T90" s="52">
        <f t="shared" si="22"/>
        <v>0</v>
      </c>
      <c r="U90" s="52">
        <f t="shared" si="22"/>
        <v>0</v>
      </c>
      <c r="V90" s="52">
        <f t="shared" si="22"/>
        <v>0</v>
      </c>
      <c r="W90" s="52">
        <f t="shared" si="22"/>
        <v>0</v>
      </c>
      <c r="X90" s="52">
        <f t="shared" si="22"/>
        <v>0</v>
      </c>
      <c r="Y90" s="52">
        <f t="shared" si="22"/>
        <v>0</v>
      </c>
      <c r="Z90" s="52">
        <f t="shared" si="22"/>
        <v>0</v>
      </c>
      <c r="AA90" s="52">
        <f t="shared" si="22"/>
        <v>0</v>
      </c>
      <c r="AB90" s="52">
        <f t="shared" si="22"/>
        <v>0</v>
      </c>
      <c r="AC90" s="52">
        <f t="shared" si="22"/>
        <v>0</v>
      </c>
      <c r="AD90" s="52">
        <f t="shared" si="22"/>
        <v>0</v>
      </c>
      <c r="AE90" s="52">
        <f t="shared" si="22"/>
        <v>0</v>
      </c>
      <c r="AF90" s="52">
        <f t="shared" si="22"/>
        <v>0</v>
      </c>
      <c r="AG90" s="52">
        <f t="shared" si="22"/>
        <v>0</v>
      </c>
      <c r="AH90" s="52">
        <f t="shared" si="22"/>
        <v>0</v>
      </c>
      <c r="AI90" s="52">
        <f t="shared" si="22"/>
        <v>0</v>
      </c>
      <c r="AJ90" s="52">
        <f t="shared" si="22"/>
        <v>0</v>
      </c>
      <c r="AK90" s="52">
        <f t="shared" si="22"/>
        <v>0</v>
      </c>
      <c r="AL90" s="52">
        <f t="shared" si="22"/>
        <v>0</v>
      </c>
      <c r="AM90" s="52">
        <f>SUM(D90:AL90)</f>
        <v>0</v>
      </c>
    </row>
    <row r="91" spans="1:49">
      <c r="A91" s="258"/>
      <c r="B91" s="259"/>
      <c r="C91" s="46">
        <v>2</v>
      </c>
      <c r="D91" s="52">
        <f t="shared" ref="D91:AL91" si="23">COUNTIF(D49:D89,2)</f>
        <v>0</v>
      </c>
      <c r="E91" s="52">
        <f t="shared" si="23"/>
        <v>0</v>
      </c>
      <c r="F91" s="52">
        <f t="shared" si="23"/>
        <v>0</v>
      </c>
      <c r="G91" s="52">
        <f t="shared" si="23"/>
        <v>0</v>
      </c>
      <c r="H91" s="52">
        <f t="shared" si="23"/>
        <v>0</v>
      </c>
      <c r="I91" s="52">
        <f t="shared" si="23"/>
        <v>0</v>
      </c>
      <c r="J91" s="52">
        <f t="shared" si="23"/>
        <v>0</v>
      </c>
      <c r="K91" s="52">
        <f t="shared" si="23"/>
        <v>0</v>
      </c>
      <c r="L91" s="52">
        <f t="shared" si="23"/>
        <v>0</v>
      </c>
      <c r="M91" s="52">
        <f t="shared" si="23"/>
        <v>0</v>
      </c>
      <c r="N91" s="52">
        <f t="shared" si="23"/>
        <v>0</v>
      </c>
      <c r="O91" s="52">
        <f t="shared" si="23"/>
        <v>0</v>
      </c>
      <c r="P91" s="52">
        <f t="shared" si="23"/>
        <v>0</v>
      </c>
      <c r="Q91" s="52">
        <f t="shared" si="23"/>
        <v>0</v>
      </c>
      <c r="R91" s="52">
        <f t="shared" si="23"/>
        <v>0</v>
      </c>
      <c r="S91" s="52">
        <f t="shared" si="23"/>
        <v>0</v>
      </c>
      <c r="T91" s="52">
        <f t="shared" si="23"/>
        <v>0</v>
      </c>
      <c r="U91" s="52">
        <f t="shared" si="23"/>
        <v>0</v>
      </c>
      <c r="V91" s="52">
        <f t="shared" si="23"/>
        <v>0</v>
      </c>
      <c r="W91" s="52">
        <f t="shared" si="23"/>
        <v>0</v>
      </c>
      <c r="X91" s="52">
        <f t="shared" si="23"/>
        <v>0</v>
      </c>
      <c r="Y91" s="52">
        <f t="shared" si="23"/>
        <v>0</v>
      </c>
      <c r="Z91" s="52">
        <f t="shared" si="23"/>
        <v>0</v>
      </c>
      <c r="AA91" s="52">
        <f t="shared" si="23"/>
        <v>0</v>
      </c>
      <c r="AB91" s="52">
        <f t="shared" si="23"/>
        <v>0</v>
      </c>
      <c r="AC91" s="52">
        <f t="shared" si="23"/>
        <v>0</v>
      </c>
      <c r="AD91" s="52">
        <f t="shared" si="23"/>
        <v>0</v>
      </c>
      <c r="AE91" s="52">
        <f t="shared" si="23"/>
        <v>0</v>
      </c>
      <c r="AF91" s="52">
        <f t="shared" si="23"/>
        <v>0</v>
      </c>
      <c r="AG91" s="52">
        <f t="shared" si="23"/>
        <v>0</v>
      </c>
      <c r="AH91" s="52">
        <f t="shared" si="23"/>
        <v>0</v>
      </c>
      <c r="AI91" s="52">
        <f t="shared" si="23"/>
        <v>0</v>
      </c>
      <c r="AJ91" s="52">
        <f t="shared" si="23"/>
        <v>0</v>
      </c>
      <c r="AK91" s="52">
        <f t="shared" si="23"/>
        <v>0</v>
      </c>
      <c r="AL91" s="52">
        <f t="shared" si="23"/>
        <v>0</v>
      </c>
      <c r="AM91" s="52">
        <f t="shared" ref="AM91:AM95" si="24">SUM(D91:AL91)</f>
        <v>0</v>
      </c>
    </row>
    <row r="92" spans="1:49">
      <c r="A92" s="258"/>
      <c r="B92" s="259"/>
      <c r="C92" s="46">
        <v>3</v>
      </c>
      <c r="D92" s="52">
        <f t="shared" ref="D92:AL92" si="25">COUNTIF(D49:D89,3)</f>
        <v>0</v>
      </c>
      <c r="E92" s="52">
        <f t="shared" si="25"/>
        <v>0</v>
      </c>
      <c r="F92" s="52">
        <f t="shared" si="25"/>
        <v>0</v>
      </c>
      <c r="G92" s="52">
        <f t="shared" si="25"/>
        <v>0</v>
      </c>
      <c r="H92" s="52">
        <f t="shared" si="25"/>
        <v>0</v>
      </c>
      <c r="I92" s="52">
        <f t="shared" si="25"/>
        <v>0</v>
      </c>
      <c r="J92" s="52">
        <f t="shared" si="25"/>
        <v>0</v>
      </c>
      <c r="K92" s="52">
        <f t="shared" si="25"/>
        <v>0</v>
      </c>
      <c r="L92" s="52">
        <f t="shared" si="25"/>
        <v>0</v>
      </c>
      <c r="M92" s="52">
        <f t="shared" si="25"/>
        <v>0</v>
      </c>
      <c r="N92" s="52">
        <f t="shared" si="25"/>
        <v>0</v>
      </c>
      <c r="O92" s="52">
        <f t="shared" si="25"/>
        <v>0</v>
      </c>
      <c r="P92" s="52">
        <f t="shared" si="25"/>
        <v>0</v>
      </c>
      <c r="Q92" s="52">
        <f t="shared" si="25"/>
        <v>0</v>
      </c>
      <c r="R92" s="52">
        <f t="shared" si="25"/>
        <v>0</v>
      </c>
      <c r="S92" s="52">
        <f t="shared" si="25"/>
        <v>0</v>
      </c>
      <c r="T92" s="52">
        <f t="shared" si="25"/>
        <v>0</v>
      </c>
      <c r="U92" s="52">
        <f t="shared" si="25"/>
        <v>0</v>
      </c>
      <c r="V92" s="52">
        <f t="shared" si="25"/>
        <v>0</v>
      </c>
      <c r="W92" s="52">
        <f t="shared" si="25"/>
        <v>0</v>
      </c>
      <c r="X92" s="52">
        <f t="shared" si="25"/>
        <v>0</v>
      </c>
      <c r="Y92" s="52">
        <f t="shared" si="25"/>
        <v>0</v>
      </c>
      <c r="Z92" s="52">
        <f t="shared" si="25"/>
        <v>0</v>
      </c>
      <c r="AA92" s="52">
        <f t="shared" si="25"/>
        <v>0</v>
      </c>
      <c r="AB92" s="52">
        <f t="shared" si="25"/>
        <v>0</v>
      </c>
      <c r="AC92" s="52">
        <f t="shared" si="25"/>
        <v>0</v>
      </c>
      <c r="AD92" s="52">
        <f t="shared" si="25"/>
        <v>0</v>
      </c>
      <c r="AE92" s="52">
        <f t="shared" si="25"/>
        <v>0</v>
      </c>
      <c r="AF92" s="52">
        <f t="shared" si="25"/>
        <v>0</v>
      </c>
      <c r="AG92" s="52">
        <f t="shared" si="25"/>
        <v>0</v>
      </c>
      <c r="AH92" s="52">
        <f t="shared" si="25"/>
        <v>0</v>
      </c>
      <c r="AI92" s="52">
        <f t="shared" si="25"/>
        <v>0</v>
      </c>
      <c r="AJ92" s="52">
        <f t="shared" si="25"/>
        <v>0</v>
      </c>
      <c r="AK92" s="52">
        <f t="shared" si="25"/>
        <v>0</v>
      </c>
      <c r="AL92" s="52">
        <f t="shared" si="25"/>
        <v>0</v>
      </c>
      <c r="AM92" s="52">
        <f t="shared" si="24"/>
        <v>0</v>
      </c>
    </row>
    <row r="93" spans="1:49">
      <c r="A93" s="258"/>
      <c r="B93" s="259"/>
      <c r="C93" s="46">
        <v>9</v>
      </c>
      <c r="D93" s="52">
        <f t="shared" ref="D93:AL93" si="26">COUNTIF(D49:D89,9)</f>
        <v>0</v>
      </c>
      <c r="E93" s="52">
        <f t="shared" si="26"/>
        <v>0</v>
      </c>
      <c r="F93" s="52">
        <f t="shared" si="26"/>
        <v>0</v>
      </c>
      <c r="G93" s="52">
        <f t="shared" si="26"/>
        <v>0</v>
      </c>
      <c r="H93" s="52">
        <f t="shared" si="26"/>
        <v>0</v>
      </c>
      <c r="I93" s="52">
        <f t="shared" si="26"/>
        <v>0</v>
      </c>
      <c r="J93" s="52">
        <f t="shared" si="26"/>
        <v>0</v>
      </c>
      <c r="K93" s="52">
        <f t="shared" si="26"/>
        <v>0</v>
      </c>
      <c r="L93" s="52">
        <f t="shared" si="26"/>
        <v>0</v>
      </c>
      <c r="M93" s="52">
        <f t="shared" si="26"/>
        <v>0</v>
      </c>
      <c r="N93" s="52">
        <f t="shared" si="26"/>
        <v>0</v>
      </c>
      <c r="O93" s="52">
        <f t="shared" si="26"/>
        <v>0</v>
      </c>
      <c r="P93" s="52">
        <f t="shared" si="26"/>
        <v>0</v>
      </c>
      <c r="Q93" s="52">
        <f t="shared" si="26"/>
        <v>0</v>
      </c>
      <c r="R93" s="52">
        <f t="shared" si="26"/>
        <v>0</v>
      </c>
      <c r="S93" s="52">
        <f t="shared" si="26"/>
        <v>0</v>
      </c>
      <c r="T93" s="52">
        <f t="shared" si="26"/>
        <v>0</v>
      </c>
      <c r="U93" s="52">
        <f t="shared" si="26"/>
        <v>0</v>
      </c>
      <c r="V93" s="52">
        <f t="shared" si="26"/>
        <v>0</v>
      </c>
      <c r="W93" s="52">
        <f t="shared" si="26"/>
        <v>0</v>
      </c>
      <c r="X93" s="52">
        <f t="shared" si="26"/>
        <v>0</v>
      </c>
      <c r="Y93" s="52">
        <f t="shared" si="26"/>
        <v>0</v>
      </c>
      <c r="Z93" s="52">
        <f t="shared" si="26"/>
        <v>0</v>
      </c>
      <c r="AA93" s="52">
        <f t="shared" si="26"/>
        <v>0</v>
      </c>
      <c r="AB93" s="52">
        <f t="shared" si="26"/>
        <v>0</v>
      </c>
      <c r="AC93" s="52">
        <f t="shared" si="26"/>
        <v>0</v>
      </c>
      <c r="AD93" s="52">
        <f t="shared" si="26"/>
        <v>0</v>
      </c>
      <c r="AE93" s="52">
        <f t="shared" si="26"/>
        <v>0</v>
      </c>
      <c r="AF93" s="52">
        <f t="shared" si="26"/>
        <v>0</v>
      </c>
      <c r="AG93" s="52">
        <f t="shared" si="26"/>
        <v>0</v>
      </c>
      <c r="AH93" s="52">
        <f t="shared" si="26"/>
        <v>0</v>
      </c>
      <c r="AI93" s="52">
        <f t="shared" si="26"/>
        <v>0</v>
      </c>
      <c r="AJ93" s="52">
        <f t="shared" si="26"/>
        <v>0</v>
      </c>
      <c r="AK93" s="52">
        <f t="shared" si="26"/>
        <v>0</v>
      </c>
      <c r="AL93" s="52">
        <f t="shared" si="26"/>
        <v>0</v>
      </c>
      <c r="AM93" s="52">
        <f t="shared" si="24"/>
        <v>0</v>
      </c>
    </row>
    <row r="94" spans="1:49">
      <c r="A94" s="258"/>
      <c r="B94" s="259"/>
      <c r="C94" s="46">
        <v>0</v>
      </c>
      <c r="D94" s="52">
        <f t="shared" ref="D94:AL94" si="27">COUNTIF(D49:D89,0)</f>
        <v>0</v>
      </c>
      <c r="E94" s="52">
        <f t="shared" si="27"/>
        <v>0</v>
      </c>
      <c r="F94" s="52">
        <f t="shared" si="27"/>
        <v>0</v>
      </c>
      <c r="G94" s="52">
        <f t="shared" si="27"/>
        <v>0</v>
      </c>
      <c r="H94" s="52">
        <f t="shared" si="27"/>
        <v>0</v>
      </c>
      <c r="I94" s="52">
        <f t="shared" si="27"/>
        <v>0</v>
      </c>
      <c r="J94" s="52">
        <f t="shared" si="27"/>
        <v>0</v>
      </c>
      <c r="K94" s="52">
        <f t="shared" si="27"/>
        <v>0</v>
      </c>
      <c r="L94" s="52">
        <f t="shared" si="27"/>
        <v>0</v>
      </c>
      <c r="M94" s="52">
        <f t="shared" si="27"/>
        <v>0</v>
      </c>
      <c r="N94" s="52">
        <f t="shared" si="27"/>
        <v>0</v>
      </c>
      <c r="O94" s="52">
        <f t="shared" si="27"/>
        <v>0</v>
      </c>
      <c r="P94" s="52">
        <f t="shared" si="27"/>
        <v>0</v>
      </c>
      <c r="Q94" s="52">
        <f t="shared" si="27"/>
        <v>0</v>
      </c>
      <c r="R94" s="52">
        <f t="shared" si="27"/>
        <v>0</v>
      </c>
      <c r="S94" s="52">
        <f t="shared" si="27"/>
        <v>0</v>
      </c>
      <c r="T94" s="52">
        <f t="shared" si="27"/>
        <v>0</v>
      </c>
      <c r="U94" s="52">
        <f t="shared" si="27"/>
        <v>0</v>
      </c>
      <c r="V94" s="52">
        <f t="shared" si="27"/>
        <v>0</v>
      </c>
      <c r="W94" s="52">
        <f t="shared" si="27"/>
        <v>0</v>
      </c>
      <c r="X94" s="52">
        <f t="shared" si="27"/>
        <v>0</v>
      </c>
      <c r="Y94" s="52">
        <f t="shared" si="27"/>
        <v>0</v>
      </c>
      <c r="Z94" s="52">
        <f t="shared" si="27"/>
        <v>0</v>
      </c>
      <c r="AA94" s="52">
        <f t="shared" si="27"/>
        <v>0</v>
      </c>
      <c r="AB94" s="52">
        <f t="shared" si="27"/>
        <v>0</v>
      </c>
      <c r="AC94" s="52">
        <f t="shared" si="27"/>
        <v>0</v>
      </c>
      <c r="AD94" s="52">
        <f t="shared" si="27"/>
        <v>0</v>
      </c>
      <c r="AE94" s="52">
        <f t="shared" si="27"/>
        <v>0</v>
      </c>
      <c r="AF94" s="52">
        <f t="shared" si="27"/>
        <v>0</v>
      </c>
      <c r="AG94" s="52">
        <f t="shared" si="27"/>
        <v>0</v>
      </c>
      <c r="AH94" s="52">
        <f t="shared" si="27"/>
        <v>0</v>
      </c>
      <c r="AI94" s="52">
        <f t="shared" si="27"/>
        <v>0</v>
      </c>
      <c r="AJ94" s="52">
        <f t="shared" si="27"/>
        <v>0</v>
      </c>
      <c r="AK94" s="52">
        <f t="shared" si="27"/>
        <v>0</v>
      </c>
      <c r="AL94" s="52">
        <f t="shared" si="27"/>
        <v>0</v>
      </c>
      <c r="AM94" s="52">
        <f t="shared" si="24"/>
        <v>0</v>
      </c>
    </row>
    <row r="95" spans="1:49">
      <c r="A95" s="260"/>
      <c r="B95" s="261"/>
      <c r="C95" s="46" t="s">
        <v>15</v>
      </c>
      <c r="D95" s="87">
        <f t="shared" ref="D95:AL95" si="28">COUNTIF(D49:D89,"ABS")</f>
        <v>0</v>
      </c>
      <c r="E95" s="87">
        <f t="shared" si="28"/>
        <v>0</v>
      </c>
      <c r="F95" s="87">
        <f t="shared" si="28"/>
        <v>0</v>
      </c>
      <c r="G95" s="87">
        <f t="shared" si="28"/>
        <v>0</v>
      </c>
      <c r="H95" s="87">
        <f t="shared" si="28"/>
        <v>0</v>
      </c>
      <c r="I95" s="87">
        <f t="shared" si="28"/>
        <v>0</v>
      </c>
      <c r="J95" s="87">
        <f t="shared" si="28"/>
        <v>0</v>
      </c>
      <c r="K95" s="87">
        <f t="shared" si="28"/>
        <v>0</v>
      </c>
      <c r="L95" s="87">
        <f t="shared" si="28"/>
        <v>0</v>
      </c>
      <c r="M95" s="87">
        <f t="shared" si="28"/>
        <v>0</v>
      </c>
      <c r="N95" s="87">
        <f t="shared" si="28"/>
        <v>0</v>
      </c>
      <c r="O95" s="87">
        <f t="shared" si="28"/>
        <v>0</v>
      </c>
      <c r="P95" s="87">
        <f t="shared" si="28"/>
        <v>0</v>
      </c>
      <c r="Q95" s="87">
        <f t="shared" si="28"/>
        <v>0</v>
      </c>
      <c r="R95" s="87">
        <f t="shared" si="28"/>
        <v>0</v>
      </c>
      <c r="S95" s="87">
        <f t="shared" si="28"/>
        <v>0</v>
      </c>
      <c r="T95" s="87">
        <f t="shared" si="28"/>
        <v>0</v>
      </c>
      <c r="U95" s="87">
        <f t="shared" si="28"/>
        <v>0</v>
      </c>
      <c r="V95" s="87">
        <f t="shared" si="28"/>
        <v>0</v>
      </c>
      <c r="W95" s="87">
        <f t="shared" si="28"/>
        <v>0</v>
      </c>
      <c r="X95" s="87">
        <f t="shared" si="28"/>
        <v>0</v>
      </c>
      <c r="Y95" s="87">
        <f t="shared" si="28"/>
        <v>0</v>
      </c>
      <c r="Z95" s="87">
        <f t="shared" si="28"/>
        <v>0</v>
      </c>
      <c r="AA95" s="87">
        <f t="shared" si="28"/>
        <v>0</v>
      </c>
      <c r="AB95" s="87">
        <f t="shared" si="28"/>
        <v>0</v>
      </c>
      <c r="AC95" s="87">
        <f t="shared" si="28"/>
        <v>0</v>
      </c>
      <c r="AD95" s="87">
        <f t="shared" si="28"/>
        <v>0</v>
      </c>
      <c r="AE95" s="87">
        <f t="shared" si="28"/>
        <v>0</v>
      </c>
      <c r="AF95" s="87">
        <f t="shared" si="28"/>
        <v>0</v>
      </c>
      <c r="AG95" s="87">
        <f t="shared" si="28"/>
        <v>0</v>
      </c>
      <c r="AH95" s="87">
        <f t="shared" si="28"/>
        <v>0</v>
      </c>
      <c r="AI95" s="87">
        <f t="shared" si="28"/>
        <v>0</v>
      </c>
      <c r="AJ95" s="87">
        <f t="shared" si="28"/>
        <v>0</v>
      </c>
      <c r="AK95" s="87">
        <f t="shared" si="28"/>
        <v>0</v>
      </c>
      <c r="AL95" s="87">
        <f t="shared" si="28"/>
        <v>0</v>
      </c>
      <c r="AM95" s="52">
        <f t="shared" si="24"/>
        <v>0</v>
      </c>
    </row>
    <row r="96" spans="1:49" ht="13" thickBot="1">
      <c r="A96" s="303" t="s">
        <v>22</v>
      </c>
      <c r="B96" s="303"/>
      <c r="C96" s="86" t="s">
        <v>8</v>
      </c>
      <c r="D96" s="90">
        <f>D105/(38-D95)</f>
        <v>0</v>
      </c>
      <c r="E96" s="90">
        <f t="shared" ref="E96:AL96" si="29">E105/(38-E95)</f>
        <v>0</v>
      </c>
      <c r="F96" s="90">
        <f t="shared" si="29"/>
        <v>0</v>
      </c>
      <c r="G96" s="90">
        <f t="shared" si="29"/>
        <v>0</v>
      </c>
      <c r="H96" s="90">
        <f t="shared" si="29"/>
        <v>0</v>
      </c>
      <c r="I96" s="90">
        <f t="shared" si="29"/>
        <v>0</v>
      </c>
      <c r="J96" s="90">
        <f t="shared" si="29"/>
        <v>0</v>
      </c>
      <c r="K96" s="90">
        <f t="shared" si="29"/>
        <v>0</v>
      </c>
      <c r="L96" s="90">
        <f t="shared" si="29"/>
        <v>0</v>
      </c>
      <c r="M96" s="90">
        <f t="shared" si="29"/>
        <v>0</v>
      </c>
      <c r="N96" s="90">
        <f t="shared" si="29"/>
        <v>0</v>
      </c>
      <c r="O96" s="90">
        <f t="shared" si="29"/>
        <v>0</v>
      </c>
      <c r="P96" s="90">
        <f t="shared" si="29"/>
        <v>0</v>
      </c>
      <c r="Q96" s="90">
        <f t="shared" si="29"/>
        <v>0</v>
      </c>
      <c r="R96" s="90">
        <f t="shared" si="29"/>
        <v>0</v>
      </c>
      <c r="S96" s="90">
        <f t="shared" si="29"/>
        <v>0</v>
      </c>
      <c r="T96" s="90">
        <f t="shared" si="29"/>
        <v>0</v>
      </c>
      <c r="U96" s="90">
        <f t="shared" si="29"/>
        <v>0</v>
      </c>
      <c r="V96" s="90">
        <f t="shared" si="29"/>
        <v>0</v>
      </c>
      <c r="W96" s="90">
        <f t="shared" si="29"/>
        <v>0</v>
      </c>
      <c r="X96" s="90">
        <f t="shared" si="29"/>
        <v>0</v>
      </c>
      <c r="Y96" s="90">
        <f t="shared" si="29"/>
        <v>0</v>
      </c>
      <c r="Z96" s="90">
        <f t="shared" si="29"/>
        <v>0</v>
      </c>
      <c r="AA96" s="90">
        <f t="shared" si="29"/>
        <v>0</v>
      </c>
      <c r="AB96" s="90">
        <f t="shared" si="29"/>
        <v>0</v>
      </c>
      <c r="AC96" s="90">
        <f t="shared" si="29"/>
        <v>0</v>
      </c>
      <c r="AD96" s="90">
        <f t="shared" si="29"/>
        <v>0</v>
      </c>
      <c r="AE96" s="90">
        <f t="shared" si="29"/>
        <v>0</v>
      </c>
      <c r="AF96" s="90">
        <f t="shared" si="29"/>
        <v>0</v>
      </c>
      <c r="AG96" s="90">
        <f t="shared" si="29"/>
        <v>0</v>
      </c>
      <c r="AH96" s="90">
        <f t="shared" si="29"/>
        <v>0</v>
      </c>
      <c r="AI96" s="90">
        <f t="shared" si="29"/>
        <v>0</v>
      </c>
      <c r="AJ96" s="90">
        <f t="shared" si="29"/>
        <v>0</v>
      </c>
      <c r="AK96" s="90">
        <f t="shared" si="29"/>
        <v>0</v>
      </c>
      <c r="AL96" s="90">
        <f t="shared" si="29"/>
        <v>0</v>
      </c>
      <c r="AM96" s="90" t="e">
        <f>AM105/((38*K4)-AM95)</f>
        <v>#DIV/0!</v>
      </c>
    </row>
    <row r="97" spans="1:49" ht="13" thickBot="1">
      <c r="A97" s="303" t="s">
        <v>23</v>
      </c>
      <c r="B97" s="303"/>
      <c r="C97" s="86" t="s">
        <v>8</v>
      </c>
      <c r="D97" s="90">
        <f>D90/(41-D95)</f>
        <v>0</v>
      </c>
      <c r="E97" s="90">
        <f t="shared" ref="E97:AL97" si="30">E90/(41-E95)</f>
        <v>0</v>
      </c>
      <c r="F97" s="90">
        <f t="shared" si="30"/>
        <v>0</v>
      </c>
      <c r="G97" s="90">
        <f t="shared" si="30"/>
        <v>0</v>
      </c>
      <c r="H97" s="90">
        <f t="shared" si="30"/>
        <v>0</v>
      </c>
      <c r="I97" s="90">
        <f t="shared" si="30"/>
        <v>0</v>
      </c>
      <c r="J97" s="90">
        <f t="shared" si="30"/>
        <v>0</v>
      </c>
      <c r="K97" s="90">
        <f t="shared" si="30"/>
        <v>0</v>
      </c>
      <c r="L97" s="90">
        <f t="shared" si="30"/>
        <v>0</v>
      </c>
      <c r="M97" s="90">
        <f t="shared" si="30"/>
        <v>0</v>
      </c>
      <c r="N97" s="90">
        <f t="shared" si="30"/>
        <v>0</v>
      </c>
      <c r="O97" s="90">
        <f t="shared" si="30"/>
        <v>0</v>
      </c>
      <c r="P97" s="90">
        <f t="shared" si="30"/>
        <v>0</v>
      </c>
      <c r="Q97" s="90">
        <f t="shared" si="30"/>
        <v>0</v>
      </c>
      <c r="R97" s="90">
        <f t="shared" si="30"/>
        <v>0</v>
      </c>
      <c r="S97" s="90">
        <f t="shared" si="30"/>
        <v>0</v>
      </c>
      <c r="T97" s="90">
        <f t="shared" si="30"/>
        <v>0</v>
      </c>
      <c r="U97" s="90">
        <f t="shared" si="30"/>
        <v>0</v>
      </c>
      <c r="V97" s="90">
        <f t="shared" si="30"/>
        <v>0</v>
      </c>
      <c r="W97" s="90">
        <f t="shared" si="30"/>
        <v>0</v>
      </c>
      <c r="X97" s="90">
        <f t="shared" si="30"/>
        <v>0</v>
      </c>
      <c r="Y97" s="90">
        <f t="shared" si="30"/>
        <v>0</v>
      </c>
      <c r="Z97" s="90">
        <f t="shared" si="30"/>
        <v>0</v>
      </c>
      <c r="AA97" s="90">
        <f t="shared" si="30"/>
        <v>0</v>
      </c>
      <c r="AB97" s="90">
        <f t="shared" si="30"/>
        <v>0</v>
      </c>
      <c r="AC97" s="90">
        <f t="shared" si="30"/>
        <v>0</v>
      </c>
      <c r="AD97" s="90">
        <f t="shared" si="30"/>
        <v>0</v>
      </c>
      <c r="AE97" s="90">
        <f t="shared" si="30"/>
        <v>0</v>
      </c>
      <c r="AF97" s="90">
        <f t="shared" si="30"/>
        <v>0</v>
      </c>
      <c r="AG97" s="90">
        <f t="shared" si="30"/>
        <v>0</v>
      </c>
      <c r="AH97" s="90">
        <f t="shared" si="30"/>
        <v>0</v>
      </c>
      <c r="AI97" s="90">
        <f t="shared" si="30"/>
        <v>0</v>
      </c>
      <c r="AJ97" s="90">
        <f t="shared" si="30"/>
        <v>0</v>
      </c>
      <c r="AK97" s="90">
        <f t="shared" si="30"/>
        <v>0</v>
      </c>
      <c r="AL97" s="90">
        <f t="shared" si="30"/>
        <v>0</v>
      </c>
      <c r="AM97" s="90" t="e">
        <f>AM90/((41*K4)-AM95)</f>
        <v>#DIV/0!</v>
      </c>
      <c r="AN97" s="65"/>
      <c r="AO97" s="65"/>
      <c r="AP97" s="66"/>
      <c r="AQ97" s="66"/>
      <c r="AR97" s="66"/>
      <c r="AS97" s="66"/>
    </row>
    <row r="98" spans="1:49" s="33" customFormat="1" ht="214.5" customHeight="1">
      <c r="A98" s="69"/>
      <c r="B98" s="70"/>
      <c r="C98" s="72"/>
      <c r="D98" s="88">
        <f>D9</f>
        <v>1</v>
      </c>
      <c r="E98" s="164">
        <f t="shared" ref="E98:AL98" si="31">E9</f>
        <v>2</v>
      </c>
      <c r="F98" s="164">
        <f t="shared" si="31"/>
        <v>3</v>
      </c>
      <c r="G98" s="164">
        <f t="shared" si="31"/>
        <v>4</v>
      </c>
      <c r="H98" s="164">
        <f t="shared" si="31"/>
        <v>5</v>
      </c>
      <c r="I98" s="164">
        <f t="shared" si="31"/>
        <v>6</v>
      </c>
      <c r="J98" s="164">
        <f t="shared" si="31"/>
        <v>7</v>
      </c>
      <c r="K98" s="164">
        <f t="shared" si="31"/>
        <v>8</v>
      </c>
      <c r="L98" s="164">
        <f t="shared" si="31"/>
        <v>9</v>
      </c>
      <c r="M98" s="164">
        <f t="shared" si="31"/>
        <v>10</v>
      </c>
      <c r="N98" s="164">
        <f t="shared" si="31"/>
        <v>11</v>
      </c>
      <c r="O98" s="164">
        <f t="shared" si="31"/>
        <v>12</v>
      </c>
      <c r="P98" s="164">
        <f t="shared" si="31"/>
        <v>13</v>
      </c>
      <c r="Q98" s="164">
        <f t="shared" si="31"/>
        <v>14</v>
      </c>
      <c r="R98" s="164">
        <f t="shared" si="31"/>
        <v>15</v>
      </c>
      <c r="S98" s="164">
        <f t="shared" si="31"/>
        <v>16</v>
      </c>
      <c r="T98" s="164">
        <f t="shared" si="31"/>
        <v>17</v>
      </c>
      <c r="U98" s="164">
        <f t="shared" si="31"/>
        <v>18</v>
      </c>
      <c r="V98" s="164">
        <f t="shared" si="31"/>
        <v>19</v>
      </c>
      <c r="W98" s="164">
        <f t="shared" si="31"/>
        <v>20</v>
      </c>
      <c r="X98" s="164">
        <f t="shared" si="31"/>
        <v>21</v>
      </c>
      <c r="Y98" s="164">
        <f t="shared" si="31"/>
        <v>22</v>
      </c>
      <c r="Z98" s="164">
        <f t="shared" si="31"/>
        <v>23</v>
      </c>
      <c r="AA98" s="164">
        <f t="shared" si="31"/>
        <v>24</v>
      </c>
      <c r="AB98" s="164">
        <f t="shared" si="31"/>
        <v>25</v>
      </c>
      <c r="AC98" s="164">
        <f t="shared" si="31"/>
        <v>26</v>
      </c>
      <c r="AD98" s="164">
        <f t="shared" si="31"/>
        <v>27</v>
      </c>
      <c r="AE98" s="164">
        <f t="shared" si="31"/>
        <v>28</v>
      </c>
      <c r="AF98" s="164">
        <f t="shared" si="31"/>
        <v>29</v>
      </c>
      <c r="AG98" s="164">
        <f t="shared" si="31"/>
        <v>30</v>
      </c>
      <c r="AH98" s="164">
        <f t="shared" si="31"/>
        <v>31</v>
      </c>
      <c r="AI98" s="164">
        <f t="shared" si="31"/>
        <v>32</v>
      </c>
      <c r="AJ98" s="164">
        <f t="shared" si="31"/>
        <v>33</v>
      </c>
      <c r="AK98" s="164">
        <f t="shared" si="31"/>
        <v>34</v>
      </c>
      <c r="AL98" s="164">
        <f t="shared" si="31"/>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c r="A101" s="47"/>
      <c r="B101" s="47"/>
      <c r="C101" s="47"/>
    </row>
    <row r="103" spans="1:49" hidden="1"/>
    <row r="104" spans="1:49" hidden="1"/>
    <row r="105" spans="1:49" hidden="1">
      <c r="D105" s="27">
        <f>COUNTIF(D49:D86,1)</f>
        <v>0</v>
      </c>
      <c r="E105" s="27">
        <f t="shared" ref="E105:AK105" si="32">COUNTIF(E49:E86,1)</f>
        <v>0</v>
      </c>
      <c r="F105" s="27">
        <f t="shared" si="32"/>
        <v>0</v>
      </c>
      <c r="G105" s="27">
        <f t="shared" si="32"/>
        <v>0</v>
      </c>
      <c r="H105" s="27">
        <f t="shared" si="32"/>
        <v>0</v>
      </c>
      <c r="I105" s="27">
        <f t="shared" si="32"/>
        <v>0</v>
      </c>
      <c r="J105" s="27">
        <f t="shared" si="32"/>
        <v>0</v>
      </c>
      <c r="K105" s="27">
        <f t="shared" si="32"/>
        <v>0</v>
      </c>
      <c r="L105" s="27">
        <f t="shared" si="32"/>
        <v>0</v>
      </c>
      <c r="M105" s="27">
        <f t="shared" si="32"/>
        <v>0</v>
      </c>
      <c r="N105" s="27">
        <f t="shared" si="32"/>
        <v>0</v>
      </c>
      <c r="O105" s="27">
        <f t="shared" si="32"/>
        <v>0</v>
      </c>
      <c r="P105" s="27">
        <f t="shared" si="32"/>
        <v>0</v>
      </c>
      <c r="Q105" s="27">
        <f t="shared" si="32"/>
        <v>0</v>
      </c>
      <c r="R105" s="27">
        <f t="shared" si="32"/>
        <v>0</v>
      </c>
      <c r="S105" s="27">
        <f t="shared" si="32"/>
        <v>0</v>
      </c>
      <c r="T105" s="27">
        <f t="shared" si="32"/>
        <v>0</v>
      </c>
      <c r="U105" s="27">
        <f t="shared" si="32"/>
        <v>0</v>
      </c>
      <c r="V105" s="27">
        <f t="shared" si="32"/>
        <v>0</v>
      </c>
      <c r="W105" s="27">
        <f t="shared" si="32"/>
        <v>0</v>
      </c>
      <c r="X105" s="27">
        <f t="shared" si="32"/>
        <v>0</v>
      </c>
      <c r="Y105" s="27">
        <f t="shared" si="32"/>
        <v>0</v>
      </c>
      <c r="Z105" s="27">
        <f t="shared" si="32"/>
        <v>0</v>
      </c>
      <c r="AA105" s="27">
        <f t="shared" si="32"/>
        <v>0</v>
      </c>
      <c r="AB105" s="27">
        <f t="shared" si="32"/>
        <v>0</v>
      </c>
      <c r="AC105" s="27">
        <f t="shared" si="32"/>
        <v>0</v>
      </c>
      <c r="AD105" s="27">
        <f t="shared" si="32"/>
        <v>0</v>
      </c>
      <c r="AE105" s="27">
        <f t="shared" si="32"/>
        <v>0</v>
      </c>
      <c r="AF105" s="27">
        <f t="shared" si="32"/>
        <v>0</v>
      </c>
      <c r="AG105" s="27">
        <f t="shared" si="32"/>
        <v>0</v>
      </c>
      <c r="AH105" s="27">
        <f t="shared" si="32"/>
        <v>0</v>
      </c>
      <c r="AI105" s="27">
        <f t="shared" si="32"/>
        <v>0</v>
      </c>
      <c r="AJ105" s="27">
        <f t="shared" si="32"/>
        <v>0</v>
      </c>
      <c r="AK105" s="27">
        <f t="shared" si="32"/>
        <v>0</v>
      </c>
      <c r="AL105" s="27">
        <f>COUNTIF(AL49:AL86,1)</f>
        <v>0</v>
      </c>
      <c r="AM105" s="52">
        <f>SUM(D105:AL105)</f>
        <v>0</v>
      </c>
      <c r="AS105" s="27" t="str">
        <f t="shared" ref="AS105" si="33">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row r="119" spans="28:38" hidden="1"/>
  </sheetData>
  <sheetProtection sheet="1" objects="1" scenarios="1" selectLockedCells="1"/>
  <dataConsolidate/>
  <mergeCells count="85">
    <mergeCell ref="AM8:AS8"/>
    <mergeCell ref="A9:C9"/>
    <mergeCell ref="AM9:AM10"/>
    <mergeCell ref="AP9:AP10"/>
    <mergeCell ref="AQ9:AQ10"/>
    <mergeCell ref="AR9:AR10"/>
    <mergeCell ref="B1:H1"/>
    <mergeCell ref="B2:H2"/>
    <mergeCell ref="B3:H3"/>
    <mergeCell ref="B4:H4"/>
    <mergeCell ref="A8:C8"/>
    <mergeCell ref="AU21:AU25"/>
    <mergeCell ref="AV21:AV25"/>
    <mergeCell ref="AW21:AW25"/>
    <mergeCell ref="B17:B19"/>
    <mergeCell ref="AS9:AS10"/>
    <mergeCell ref="AV17:AV19"/>
    <mergeCell ref="B33:B36"/>
    <mergeCell ref="AU33:AU36"/>
    <mergeCell ref="AV33:AV36"/>
    <mergeCell ref="AW11:AW12"/>
    <mergeCell ref="AU13:AU16"/>
    <mergeCell ref="AV13:AV16"/>
    <mergeCell ref="AW13:AW16"/>
    <mergeCell ref="B14:B16"/>
    <mergeCell ref="AW26:AW29"/>
    <mergeCell ref="B30:B32"/>
    <mergeCell ref="AU30:AU32"/>
    <mergeCell ref="AV30:AV32"/>
    <mergeCell ref="AW30:AW32"/>
    <mergeCell ref="AW17:AW19"/>
    <mergeCell ref="B21:B25"/>
    <mergeCell ref="AW33:AW36"/>
    <mergeCell ref="A37:B42"/>
    <mergeCell ref="AM47:AM48"/>
    <mergeCell ref="AP47:AP48"/>
    <mergeCell ref="AQ47:AQ48"/>
    <mergeCell ref="AR47:AR48"/>
    <mergeCell ref="AS47:AS48"/>
    <mergeCell ref="A47:C47"/>
    <mergeCell ref="A11:A36"/>
    <mergeCell ref="B11:B12"/>
    <mergeCell ref="AU11:AU12"/>
    <mergeCell ref="AV11:AV12"/>
    <mergeCell ref="B26:B29"/>
    <mergeCell ref="AU26:AU29"/>
    <mergeCell ref="AV26:AV29"/>
    <mergeCell ref="AU17:AU19"/>
    <mergeCell ref="AU66:AU68"/>
    <mergeCell ref="AV66:AV68"/>
    <mergeCell ref="AW66:AW68"/>
    <mergeCell ref="B69:B72"/>
    <mergeCell ref="AU69:AU72"/>
    <mergeCell ref="AV69:AV72"/>
    <mergeCell ref="AW69:AW72"/>
    <mergeCell ref="B66:B68"/>
    <mergeCell ref="AU75:AU78"/>
    <mergeCell ref="AV75:AV78"/>
    <mergeCell ref="AW75:AW78"/>
    <mergeCell ref="B79:B82"/>
    <mergeCell ref="AU79:AU82"/>
    <mergeCell ref="AV79:AV82"/>
    <mergeCell ref="AW79:AW82"/>
    <mergeCell ref="AU49:AU57"/>
    <mergeCell ref="AV49:AV57"/>
    <mergeCell ref="AW49:AW57"/>
    <mergeCell ref="B62:B65"/>
    <mergeCell ref="AU62:AU65"/>
    <mergeCell ref="AV62:AV65"/>
    <mergeCell ref="AW62:AW65"/>
    <mergeCell ref="AU83:AU86"/>
    <mergeCell ref="AV83:AV86"/>
    <mergeCell ref="AW83:AW86"/>
    <mergeCell ref="B87:B89"/>
    <mergeCell ref="AU87:AU89"/>
    <mergeCell ref="AV87:AV89"/>
    <mergeCell ref="AW87:AW89"/>
    <mergeCell ref="A90:B95"/>
    <mergeCell ref="A96:B96"/>
    <mergeCell ref="A97:B97"/>
    <mergeCell ref="AM99:AS99"/>
    <mergeCell ref="B83:B86"/>
    <mergeCell ref="A49:A89"/>
    <mergeCell ref="B49:B57"/>
    <mergeCell ref="B75:B78"/>
  </mergeCells>
  <conditionalFormatting sqref="D43:AM43">
    <cfRule type="cellIs" dxfId="235" priority="20" operator="lessThan">
      <formula>0.33</formula>
    </cfRule>
    <cfRule type="cellIs" dxfId="234" priority="21" operator="between">
      <formula>0.51</formula>
      <formula>0.74</formula>
    </cfRule>
    <cfRule type="cellIs" dxfId="233" priority="22" operator="between">
      <formula>0.33</formula>
      <formula>0.5</formula>
    </cfRule>
    <cfRule type="cellIs" dxfId="232" priority="23" operator="greaterThan">
      <formula>0.75</formula>
    </cfRule>
  </conditionalFormatting>
  <conditionalFormatting sqref="AS49:AS89">
    <cfRule type="cellIs" dxfId="231" priority="17" operator="between">
      <formula>0.5</formula>
      <formula>0.74</formula>
    </cfRule>
    <cfRule type="cellIs" dxfId="230" priority="18" operator="between">
      <formula>0.34</formula>
      <formula>0.49</formula>
    </cfRule>
    <cfRule type="cellIs" dxfId="229" priority="19" operator="lessThan">
      <formula>0.33</formula>
    </cfRule>
  </conditionalFormatting>
  <conditionalFormatting sqref="AS49:AS89">
    <cfRule type="cellIs" dxfId="228" priority="13" operator="between">
      <formula>0.33</formula>
      <formula>0.49</formula>
    </cfRule>
    <cfRule type="cellIs" dxfId="227" priority="14" operator="between">
      <formula>0.5</formula>
      <formula>0.74</formula>
    </cfRule>
    <cfRule type="cellIs" dxfId="226" priority="15" operator="greaterThan">
      <formula>0.74</formula>
    </cfRule>
    <cfRule type="cellIs" dxfId="225" priority="16" operator="lessThan">
      <formula>0.33</formula>
    </cfRule>
  </conditionalFormatting>
  <conditionalFormatting sqref="AS11:AS36">
    <cfRule type="cellIs" dxfId="224" priority="9" operator="between">
      <formula>0.2</formula>
      <formula>0.49</formula>
    </cfRule>
    <cfRule type="cellIs" dxfId="223" priority="10" operator="between">
      <formula>0.5</formula>
      <formula>0.79</formula>
    </cfRule>
    <cfRule type="cellIs" dxfId="222" priority="11" operator="greaterThan">
      <formula>0.8</formula>
    </cfRule>
    <cfRule type="cellIs" dxfId="221" priority="12" operator="lessThan">
      <formula>0.2</formula>
    </cfRule>
  </conditionalFormatting>
  <conditionalFormatting sqref="D97:AM97">
    <cfRule type="cellIs" dxfId="220" priority="5" operator="lessThan">
      <formula>0.33</formula>
    </cfRule>
    <cfRule type="cellIs" dxfId="219" priority="6" operator="between">
      <formula>0.51</formula>
      <formula>0.74</formula>
    </cfRule>
    <cfRule type="cellIs" dxfId="218" priority="7" operator="between">
      <formula>0.33</formula>
      <formula>0.5</formula>
    </cfRule>
    <cfRule type="cellIs" dxfId="217" priority="8" operator="greaterThan">
      <formula>0.75</formula>
    </cfRule>
  </conditionalFormatting>
  <conditionalFormatting sqref="D96:AM96">
    <cfRule type="cellIs" dxfId="216" priority="1" operator="lessThan">
      <formula>0.33</formula>
    </cfRule>
    <cfRule type="cellIs" dxfId="215" priority="2" operator="between">
      <formula>0.51</formula>
      <formula>0.74</formula>
    </cfRule>
    <cfRule type="cellIs" dxfId="214" priority="3" operator="between">
      <formula>0.33</formula>
      <formula>0.5</formula>
    </cfRule>
    <cfRule type="cellIs" dxfId="213" priority="4" operator="greaterThan">
      <formula>0.75</formula>
    </cfRule>
  </conditionalFormatting>
  <conditionalFormatting sqref="AL11:AL36">
    <cfRule type="expression" dxfId="212" priority="24">
      <formula>ISBLANK(AL11:BM36)</formula>
    </cfRule>
  </conditionalFormatting>
  <conditionalFormatting sqref="AL49 AL89">
    <cfRule type="expression" dxfId="211" priority="25">
      <formula>ISBLANK(AL49:BM86)</formula>
    </cfRule>
  </conditionalFormatting>
  <conditionalFormatting sqref="AL56:AL62">
    <cfRule type="expression" dxfId="210" priority="26">
      <formula>ISBLANK(AL56:BM97)</formula>
    </cfRule>
  </conditionalFormatting>
  <conditionalFormatting sqref="AL65:AL88">
    <cfRule type="expression" dxfId="209" priority="27">
      <formula>ISBLANK(AL65:BM104)</formula>
    </cfRule>
  </conditionalFormatting>
  <conditionalFormatting sqref="AL50:AL55 AL63:AL64">
    <cfRule type="expression" dxfId="208" priority="28">
      <formula>ISBLANK(AL50:BM90)</formula>
    </cfRule>
  </conditionalFormatting>
  <conditionalFormatting sqref="AK11:AK36">
    <cfRule type="expression" dxfId="207" priority="29">
      <formula>ISBLANK(AK11:BN36)</formula>
    </cfRule>
  </conditionalFormatting>
  <conditionalFormatting sqref="AK49 AK89">
    <cfRule type="expression" dxfId="206" priority="30">
      <formula>ISBLANK(AK49:BN86)</formula>
    </cfRule>
  </conditionalFormatting>
  <conditionalFormatting sqref="AK56:AK62">
    <cfRule type="expression" dxfId="205" priority="31">
      <formula>ISBLANK(AK56:BN97)</formula>
    </cfRule>
  </conditionalFormatting>
  <conditionalFormatting sqref="AK65:AK88">
    <cfRule type="expression" dxfId="204" priority="32">
      <formula>ISBLANK(AK65:BN104)</formula>
    </cfRule>
  </conditionalFormatting>
  <conditionalFormatting sqref="AK50:AK55 AK63:AK64">
    <cfRule type="expression" dxfId="203" priority="33">
      <formula>ISBLANK(AK50:BN90)</formula>
    </cfRule>
  </conditionalFormatting>
  <conditionalFormatting sqref="AJ11:AJ36">
    <cfRule type="expression" dxfId="202" priority="34">
      <formula>ISBLANK(AJ11:BN36)</formula>
    </cfRule>
  </conditionalFormatting>
  <conditionalFormatting sqref="AJ49 AJ89">
    <cfRule type="expression" dxfId="201" priority="35">
      <formula>ISBLANK(AJ49:BN86)</formula>
    </cfRule>
  </conditionalFormatting>
  <conditionalFormatting sqref="AJ56:AJ62">
    <cfRule type="expression" dxfId="200" priority="36">
      <formula>ISBLANK(AJ56:BN97)</formula>
    </cfRule>
  </conditionalFormatting>
  <conditionalFormatting sqref="AJ65:AJ88">
    <cfRule type="expression" dxfId="199" priority="37">
      <formula>ISBLANK(AJ65:BN104)</formula>
    </cfRule>
  </conditionalFormatting>
  <conditionalFormatting sqref="AJ50:AJ55 AJ63:AJ64">
    <cfRule type="expression" dxfId="198" priority="38">
      <formula>ISBLANK(AJ50:BN90)</formula>
    </cfRule>
  </conditionalFormatting>
  <conditionalFormatting sqref="AI11:AI36">
    <cfRule type="expression" dxfId="197" priority="39">
      <formula>ISBLANK(AI11:BN36)</formula>
    </cfRule>
  </conditionalFormatting>
  <conditionalFormatting sqref="AI49 AI89">
    <cfRule type="expression" dxfId="196" priority="40">
      <formula>ISBLANK(AI49:BN86)</formula>
    </cfRule>
  </conditionalFormatting>
  <conditionalFormatting sqref="AI56:AI62">
    <cfRule type="expression" dxfId="195" priority="41">
      <formula>ISBLANK(AI56:BN97)</formula>
    </cfRule>
  </conditionalFormatting>
  <conditionalFormatting sqref="AI65:AI88">
    <cfRule type="expression" dxfId="194" priority="42">
      <formula>ISBLANK(AI65:BN104)</formula>
    </cfRule>
  </conditionalFormatting>
  <conditionalFormatting sqref="AI50:AI55 AI63:AI64">
    <cfRule type="expression" dxfId="193" priority="43">
      <formula>ISBLANK(AI50:BN90)</formula>
    </cfRule>
  </conditionalFormatting>
  <conditionalFormatting sqref="AH11:AH36">
    <cfRule type="expression" dxfId="192" priority="44">
      <formula>ISBLANK(AH11:BN36)</formula>
    </cfRule>
  </conditionalFormatting>
  <conditionalFormatting sqref="AH49 AH89">
    <cfRule type="expression" dxfId="191" priority="45">
      <formula>ISBLANK(AH49:BN86)</formula>
    </cfRule>
  </conditionalFormatting>
  <conditionalFormatting sqref="AH56:AH62">
    <cfRule type="expression" dxfId="190" priority="47">
      <formula>ISBLANK(AH56:BN97)</formula>
    </cfRule>
  </conditionalFormatting>
  <conditionalFormatting sqref="AH65:AH88">
    <cfRule type="expression" dxfId="189" priority="48">
      <formula>ISBLANK(AH65:BN104)</formula>
    </cfRule>
  </conditionalFormatting>
  <conditionalFormatting sqref="AH50:AH55 AH63:AH64">
    <cfRule type="expression" dxfId="188" priority="49">
      <formula>ISBLANK(AH50:BN90)</formula>
    </cfRule>
  </conditionalFormatting>
  <conditionalFormatting sqref="L11:AG36">
    <cfRule type="expression" dxfId="187" priority="50">
      <formula>ISBLANK(L11:AS36)</formula>
    </cfRule>
  </conditionalFormatting>
  <conditionalFormatting sqref="L49:AG49 L89:AG89">
    <cfRule type="expression" dxfId="186" priority="51">
      <formula>ISBLANK(L49:AS86)</formula>
    </cfRule>
  </conditionalFormatting>
  <conditionalFormatting sqref="L56:AG62">
    <cfRule type="expression" dxfId="185" priority="52">
      <formula>ISBLANK(L56:AS97)</formula>
    </cfRule>
  </conditionalFormatting>
  <conditionalFormatting sqref="L65:AG88">
    <cfRule type="expression" dxfId="184" priority="53">
      <formula>ISBLANK(L65:AS104)</formula>
    </cfRule>
  </conditionalFormatting>
  <conditionalFormatting sqref="L50:AG55 L63:AG64">
    <cfRule type="expression" dxfId="183" priority="54">
      <formula>ISBLANK(L50:AS90)</formula>
    </cfRule>
  </conditionalFormatting>
  <conditionalFormatting sqref="D11:K36">
    <cfRule type="expression" dxfId="182" priority="55">
      <formula>ISBLANK(D11:AL36)</formula>
    </cfRule>
  </conditionalFormatting>
  <conditionalFormatting sqref="D49:K49 D89:K89">
    <cfRule type="expression" dxfId="181" priority="56">
      <formula>ISBLANK(D49:AL86)</formula>
    </cfRule>
  </conditionalFormatting>
  <conditionalFormatting sqref="D56:K62">
    <cfRule type="expression" dxfId="180" priority="57">
      <formula>ISBLANK(D56:AL97)</formula>
    </cfRule>
  </conditionalFormatting>
  <conditionalFormatting sqref="D65:K88">
    <cfRule type="expression" dxfId="179" priority="58">
      <formula>ISBLANK(D65:AL104)</formula>
    </cfRule>
  </conditionalFormatting>
  <conditionalFormatting sqref="D50:K55 D63:K64">
    <cfRule type="expression" dxfId="178" priority="59">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80"/>
    <pageSetUpPr fitToPage="1"/>
  </sheetPr>
  <dimension ref="A1:AW119"/>
  <sheetViews>
    <sheetView showGridLines="0" topLeftCell="A7"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305">
        <f>'Classe 1'!B1</f>
        <v>0</v>
      </c>
      <c r="C1" s="305"/>
      <c r="D1" s="305"/>
      <c r="E1" s="305"/>
      <c r="F1" s="305"/>
      <c r="G1" s="306"/>
      <c r="H1" s="307"/>
      <c r="I1" s="47"/>
    </row>
    <row r="2" spans="1:49" ht="28">
      <c r="A2" s="84" t="s">
        <v>3</v>
      </c>
      <c r="B2" s="308">
        <f>'Classe 1'!B2</f>
        <v>0</v>
      </c>
      <c r="C2" s="308"/>
      <c r="D2" s="308"/>
      <c r="E2" s="308"/>
      <c r="F2" s="314"/>
      <c r="G2" s="309"/>
      <c r="H2" s="310"/>
      <c r="I2" s="47"/>
    </row>
    <row r="3" spans="1:49" ht="28">
      <c r="A3" s="84" t="s">
        <v>4</v>
      </c>
      <c r="B3" s="308">
        <f>'Classe 1'!B3</f>
        <v>0</v>
      </c>
      <c r="C3" s="309"/>
      <c r="D3" s="309"/>
      <c r="E3" s="309"/>
      <c r="F3" s="309"/>
      <c r="G3" s="309"/>
      <c r="H3" s="310"/>
      <c r="K3" t="s">
        <v>82</v>
      </c>
    </row>
    <row r="4" spans="1:49" ht="29" thickBot="1">
      <c r="A4" s="85" t="s">
        <v>5</v>
      </c>
      <c r="B4" s="311">
        <f>'Classe 1'!B4</f>
        <v>0</v>
      </c>
      <c r="C4" s="311"/>
      <c r="D4" s="311"/>
      <c r="E4" s="311"/>
      <c r="F4" s="311"/>
      <c r="G4" s="312"/>
      <c r="H4" s="313"/>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19"/>
      <c r="AO9" s="119"/>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20">
        <v>2</v>
      </c>
      <c r="AO10" s="120">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8'!AR11+'Classe 8'!AR12))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6">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8'!AR16+'Classe 8'!AR15+'Classe 8'!AR14+AR13))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8'!AR19+'Classe 8'!AR18+'Classe 8'!AR17))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14">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8'!AR29+'Classe 8'!AR28+'Classe 8'!AR27+'Classe 8'!AR26))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8'!AR32+'Classe 8'!AR31+'Classe 8'!AR30))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8'!AR36+'Classe 8'!AR35+'Classe 8'!AR34+'Classe 8'!AR33))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si="7"/>
        <v>0</v>
      </c>
      <c r="AG37" s="52">
        <f t="shared" si="7"/>
        <v>0</v>
      </c>
      <c r="AH37" s="52">
        <f t="shared" si="7"/>
        <v>0</v>
      </c>
      <c r="AI37" s="52">
        <f t="shared" si="7"/>
        <v>0</v>
      </c>
      <c r="AJ37" s="52">
        <f t="shared" si="7"/>
        <v>0</v>
      </c>
      <c r="AK37" s="52">
        <f t="shared" si="7"/>
        <v>0</v>
      </c>
      <c r="AL37" s="52">
        <f t="shared" si="7"/>
        <v>0</v>
      </c>
      <c r="AM37" s="52">
        <f>SUM(D37:AL37)</f>
        <v>0</v>
      </c>
      <c r="AN37" s="64"/>
      <c r="AO37" s="64"/>
      <c r="AP37" s="47"/>
      <c r="AQ37" s="47"/>
      <c r="AR37" s="47"/>
      <c r="AS37" s="47"/>
      <c r="AT37" s="56"/>
    </row>
    <row r="38" spans="1:49">
      <c r="A38" s="258"/>
      <c r="B38" s="259"/>
      <c r="C38" s="45">
        <v>2</v>
      </c>
      <c r="D38" s="52">
        <f t="shared" ref="D38:AL38" si="8">COUNTIF(D11:D36,2)</f>
        <v>0</v>
      </c>
      <c r="E38" s="52">
        <f t="shared" si="8"/>
        <v>0</v>
      </c>
      <c r="F38" s="52">
        <f t="shared" si="8"/>
        <v>0</v>
      </c>
      <c r="G38" s="52">
        <f t="shared" si="8"/>
        <v>0</v>
      </c>
      <c r="H38" s="52">
        <f t="shared" si="8"/>
        <v>0</v>
      </c>
      <c r="I38" s="52">
        <f t="shared" si="8"/>
        <v>0</v>
      </c>
      <c r="J38" s="52">
        <f t="shared" si="8"/>
        <v>0</v>
      </c>
      <c r="K38" s="52">
        <f t="shared" si="8"/>
        <v>0</v>
      </c>
      <c r="L38" s="52">
        <f t="shared" si="8"/>
        <v>0</v>
      </c>
      <c r="M38" s="52">
        <f t="shared" si="8"/>
        <v>0</v>
      </c>
      <c r="N38" s="52">
        <f t="shared" si="8"/>
        <v>0</v>
      </c>
      <c r="O38" s="52">
        <f t="shared" si="8"/>
        <v>0</v>
      </c>
      <c r="P38" s="52">
        <f t="shared" si="8"/>
        <v>0</v>
      </c>
      <c r="Q38" s="52">
        <f t="shared" si="8"/>
        <v>0</v>
      </c>
      <c r="R38" s="52">
        <f t="shared" si="8"/>
        <v>0</v>
      </c>
      <c r="S38" s="52">
        <f t="shared" si="8"/>
        <v>0</v>
      </c>
      <c r="T38" s="52">
        <f t="shared" si="8"/>
        <v>0</v>
      </c>
      <c r="U38" s="52">
        <f t="shared" si="8"/>
        <v>0</v>
      </c>
      <c r="V38" s="52">
        <f t="shared" si="8"/>
        <v>0</v>
      </c>
      <c r="W38" s="52">
        <f t="shared" si="8"/>
        <v>0</v>
      </c>
      <c r="X38" s="52">
        <f t="shared" si="8"/>
        <v>0</v>
      </c>
      <c r="Y38" s="52">
        <f t="shared" si="8"/>
        <v>0</v>
      </c>
      <c r="Z38" s="52">
        <f t="shared" si="8"/>
        <v>0</v>
      </c>
      <c r="AA38" s="52">
        <f t="shared" si="8"/>
        <v>0</v>
      </c>
      <c r="AB38" s="52">
        <f t="shared" si="8"/>
        <v>0</v>
      </c>
      <c r="AC38" s="52">
        <f t="shared" si="8"/>
        <v>0</v>
      </c>
      <c r="AD38" s="52">
        <f t="shared" si="8"/>
        <v>0</v>
      </c>
      <c r="AE38" s="52">
        <f t="shared" si="8"/>
        <v>0</v>
      </c>
      <c r="AF38" s="52">
        <f t="shared" si="8"/>
        <v>0</v>
      </c>
      <c r="AG38" s="52">
        <f t="shared" si="8"/>
        <v>0</v>
      </c>
      <c r="AH38" s="52">
        <f t="shared" si="8"/>
        <v>0</v>
      </c>
      <c r="AI38" s="52">
        <f t="shared" si="8"/>
        <v>0</v>
      </c>
      <c r="AJ38" s="52">
        <f t="shared" si="8"/>
        <v>0</v>
      </c>
      <c r="AK38" s="52">
        <f t="shared" si="8"/>
        <v>0</v>
      </c>
      <c r="AL38" s="52">
        <f t="shared" si="8"/>
        <v>0</v>
      </c>
      <c r="AM38" s="52">
        <f t="shared" ref="AM38:AM42" si="9">SUM(D38:AL38)</f>
        <v>0</v>
      </c>
      <c r="AN38" s="64"/>
      <c r="AO38" s="64"/>
      <c r="AP38" s="47"/>
      <c r="AQ38" s="47"/>
      <c r="AR38" s="47"/>
      <c r="AS38" s="47"/>
      <c r="AT38" s="50">
        <v>0</v>
      </c>
    </row>
    <row r="39" spans="1:49">
      <c r="A39" s="258"/>
      <c r="B39" s="259"/>
      <c r="C39" s="45">
        <v>3</v>
      </c>
      <c r="D39" s="52">
        <f t="shared" ref="D39:AL39" si="10">COUNTIF(D11:D36,3)</f>
        <v>0</v>
      </c>
      <c r="E39" s="52">
        <f t="shared" si="10"/>
        <v>0</v>
      </c>
      <c r="F39" s="52">
        <f t="shared" si="10"/>
        <v>0</v>
      </c>
      <c r="G39" s="52">
        <f t="shared" si="10"/>
        <v>0</v>
      </c>
      <c r="H39" s="52">
        <f t="shared" si="10"/>
        <v>0</v>
      </c>
      <c r="I39" s="52">
        <f t="shared" si="10"/>
        <v>0</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0</v>
      </c>
      <c r="V39" s="52">
        <f t="shared" si="10"/>
        <v>0</v>
      </c>
      <c r="W39" s="52">
        <f t="shared" si="10"/>
        <v>0</v>
      </c>
      <c r="X39" s="52">
        <f t="shared" si="10"/>
        <v>0</v>
      </c>
      <c r="Y39" s="52">
        <f t="shared" si="10"/>
        <v>0</v>
      </c>
      <c r="Z39" s="52">
        <f t="shared" si="10"/>
        <v>0</v>
      </c>
      <c r="AA39" s="52">
        <f t="shared" si="10"/>
        <v>0</v>
      </c>
      <c r="AB39" s="52">
        <f t="shared" si="10"/>
        <v>0</v>
      </c>
      <c r="AC39" s="52">
        <f t="shared" si="10"/>
        <v>0</v>
      </c>
      <c r="AD39" s="52">
        <f t="shared" si="10"/>
        <v>0</v>
      </c>
      <c r="AE39" s="52">
        <f t="shared" si="10"/>
        <v>0</v>
      </c>
      <c r="AF39" s="52">
        <f t="shared" si="10"/>
        <v>0</v>
      </c>
      <c r="AG39" s="52">
        <f t="shared" si="10"/>
        <v>0</v>
      </c>
      <c r="AH39" s="52">
        <f t="shared" si="10"/>
        <v>0</v>
      </c>
      <c r="AI39" s="52">
        <f t="shared" si="10"/>
        <v>0</v>
      </c>
      <c r="AJ39" s="52">
        <f t="shared" si="10"/>
        <v>0</v>
      </c>
      <c r="AK39" s="52">
        <f t="shared" si="10"/>
        <v>0</v>
      </c>
      <c r="AL39" s="52">
        <f t="shared" si="10"/>
        <v>0</v>
      </c>
      <c r="AM39" s="52">
        <f t="shared" si="9"/>
        <v>0</v>
      </c>
      <c r="AN39" s="64"/>
      <c r="AO39" s="64"/>
      <c r="AP39" s="47"/>
      <c r="AQ39" s="47"/>
      <c r="AR39" s="47"/>
      <c r="AS39" s="47"/>
      <c r="AT39" s="50">
        <v>1</v>
      </c>
    </row>
    <row r="40" spans="1:49">
      <c r="A40" s="258"/>
      <c r="B40" s="259"/>
      <c r="C40" s="45">
        <v>9</v>
      </c>
      <c r="D40" s="52">
        <f t="shared" ref="D40:AL40" si="11">COUNTIF(D11:D36,9)</f>
        <v>0</v>
      </c>
      <c r="E40" s="52">
        <f t="shared" si="11"/>
        <v>0</v>
      </c>
      <c r="F40" s="52">
        <f t="shared" si="11"/>
        <v>0</v>
      </c>
      <c r="G40" s="52">
        <f t="shared" si="11"/>
        <v>0</v>
      </c>
      <c r="H40" s="52">
        <f t="shared" si="11"/>
        <v>0</v>
      </c>
      <c r="I40" s="52">
        <f t="shared" si="11"/>
        <v>0</v>
      </c>
      <c r="J40" s="52">
        <f t="shared" si="11"/>
        <v>0</v>
      </c>
      <c r="K40" s="52">
        <f t="shared" si="11"/>
        <v>0</v>
      </c>
      <c r="L40" s="52">
        <f t="shared" si="11"/>
        <v>0</v>
      </c>
      <c r="M40" s="52">
        <f t="shared" si="11"/>
        <v>0</v>
      </c>
      <c r="N40" s="52">
        <f t="shared" si="11"/>
        <v>0</v>
      </c>
      <c r="O40" s="52">
        <f t="shared" si="11"/>
        <v>0</v>
      </c>
      <c r="P40" s="52">
        <f t="shared" si="11"/>
        <v>0</v>
      </c>
      <c r="Q40" s="52">
        <f t="shared" si="11"/>
        <v>0</v>
      </c>
      <c r="R40" s="52">
        <f t="shared" si="11"/>
        <v>0</v>
      </c>
      <c r="S40" s="52">
        <f t="shared" si="11"/>
        <v>0</v>
      </c>
      <c r="T40" s="52">
        <f t="shared" si="11"/>
        <v>0</v>
      </c>
      <c r="U40" s="52">
        <f t="shared" si="11"/>
        <v>0</v>
      </c>
      <c r="V40" s="52">
        <f t="shared" si="11"/>
        <v>0</v>
      </c>
      <c r="W40" s="52">
        <f t="shared" si="11"/>
        <v>0</v>
      </c>
      <c r="X40" s="52">
        <f t="shared" si="11"/>
        <v>0</v>
      </c>
      <c r="Y40" s="52">
        <f t="shared" si="11"/>
        <v>0</v>
      </c>
      <c r="Z40" s="52">
        <f t="shared" si="11"/>
        <v>0</v>
      </c>
      <c r="AA40" s="52">
        <f t="shared" si="11"/>
        <v>0</v>
      </c>
      <c r="AB40" s="52">
        <f t="shared" si="11"/>
        <v>0</v>
      </c>
      <c r="AC40" s="52">
        <f t="shared" si="11"/>
        <v>0</v>
      </c>
      <c r="AD40" s="52">
        <f t="shared" si="11"/>
        <v>0</v>
      </c>
      <c r="AE40" s="52">
        <f t="shared" si="11"/>
        <v>0</v>
      </c>
      <c r="AF40" s="52">
        <f t="shared" si="11"/>
        <v>0</v>
      </c>
      <c r="AG40" s="52">
        <f t="shared" si="11"/>
        <v>0</v>
      </c>
      <c r="AH40" s="52">
        <f t="shared" si="11"/>
        <v>0</v>
      </c>
      <c r="AI40" s="52">
        <f t="shared" si="11"/>
        <v>0</v>
      </c>
      <c r="AJ40" s="52">
        <f t="shared" si="11"/>
        <v>0</v>
      </c>
      <c r="AK40" s="52">
        <f t="shared" si="11"/>
        <v>0</v>
      </c>
      <c r="AL40" s="52">
        <f t="shared" si="11"/>
        <v>0</v>
      </c>
      <c r="AM40" s="52">
        <f t="shared" si="9"/>
        <v>0</v>
      </c>
      <c r="AN40" s="64"/>
      <c r="AO40" s="64"/>
      <c r="AP40" s="47"/>
      <c r="AQ40" s="47"/>
      <c r="AR40" s="47"/>
      <c r="AS40" s="47"/>
      <c r="AT40" s="50">
        <v>2</v>
      </c>
    </row>
    <row r="41" spans="1:49">
      <c r="A41" s="258"/>
      <c r="B41" s="259"/>
      <c r="C41" s="46">
        <v>0</v>
      </c>
      <c r="D41" s="52">
        <f t="shared" ref="D41:AL41" si="12">COUNTIF(D11:D36,0)</f>
        <v>0</v>
      </c>
      <c r="E41" s="52">
        <f t="shared" si="12"/>
        <v>0</v>
      </c>
      <c r="F41" s="52">
        <f t="shared" si="12"/>
        <v>0</v>
      </c>
      <c r="G41" s="52">
        <f t="shared" si="12"/>
        <v>0</v>
      </c>
      <c r="H41" s="52">
        <f t="shared" si="12"/>
        <v>0</v>
      </c>
      <c r="I41" s="52">
        <f t="shared" si="12"/>
        <v>0</v>
      </c>
      <c r="J41" s="52">
        <f t="shared" si="12"/>
        <v>0</v>
      </c>
      <c r="K41" s="52">
        <f t="shared" si="12"/>
        <v>0</v>
      </c>
      <c r="L41" s="52">
        <f t="shared" si="12"/>
        <v>0</v>
      </c>
      <c r="M41" s="52">
        <f t="shared" si="12"/>
        <v>0</v>
      </c>
      <c r="N41" s="52">
        <f t="shared" si="12"/>
        <v>0</v>
      </c>
      <c r="O41" s="52">
        <f t="shared" si="12"/>
        <v>0</v>
      </c>
      <c r="P41" s="52">
        <f t="shared" si="12"/>
        <v>0</v>
      </c>
      <c r="Q41" s="52">
        <f t="shared" si="12"/>
        <v>0</v>
      </c>
      <c r="R41" s="52">
        <f t="shared" si="12"/>
        <v>0</v>
      </c>
      <c r="S41" s="52">
        <f t="shared" si="12"/>
        <v>0</v>
      </c>
      <c r="T41" s="52">
        <f t="shared" si="12"/>
        <v>0</v>
      </c>
      <c r="U41" s="52">
        <f t="shared" si="12"/>
        <v>0</v>
      </c>
      <c r="V41" s="52">
        <f t="shared" si="12"/>
        <v>0</v>
      </c>
      <c r="W41" s="52">
        <f t="shared" si="12"/>
        <v>0</v>
      </c>
      <c r="X41" s="52">
        <f t="shared" si="12"/>
        <v>0</v>
      </c>
      <c r="Y41" s="52">
        <f t="shared" si="12"/>
        <v>0</v>
      </c>
      <c r="Z41" s="52">
        <f t="shared" si="12"/>
        <v>0</v>
      </c>
      <c r="AA41" s="52">
        <f t="shared" si="12"/>
        <v>0</v>
      </c>
      <c r="AB41" s="52">
        <f t="shared" si="12"/>
        <v>0</v>
      </c>
      <c r="AC41" s="52">
        <f t="shared" si="12"/>
        <v>0</v>
      </c>
      <c r="AD41" s="52">
        <f t="shared" si="12"/>
        <v>0</v>
      </c>
      <c r="AE41" s="52">
        <f t="shared" si="12"/>
        <v>0</v>
      </c>
      <c r="AF41" s="52">
        <f t="shared" si="12"/>
        <v>0</v>
      </c>
      <c r="AG41" s="52">
        <f t="shared" si="12"/>
        <v>0</v>
      </c>
      <c r="AH41" s="52">
        <f t="shared" si="12"/>
        <v>0</v>
      </c>
      <c r="AI41" s="52">
        <f t="shared" si="12"/>
        <v>0</v>
      </c>
      <c r="AJ41" s="52">
        <f t="shared" si="12"/>
        <v>0</v>
      </c>
      <c r="AK41" s="52">
        <f t="shared" si="12"/>
        <v>0</v>
      </c>
      <c r="AL41" s="52">
        <f t="shared" si="12"/>
        <v>0</v>
      </c>
      <c r="AM41" s="52">
        <f t="shared" si="9"/>
        <v>0</v>
      </c>
      <c r="AN41" s="47"/>
      <c r="AO41" s="47"/>
      <c r="AP41" s="47"/>
      <c r="AQ41" s="47"/>
      <c r="AR41" s="47"/>
      <c r="AS41" s="47"/>
      <c r="AT41" s="50">
        <v>3</v>
      </c>
    </row>
    <row r="42" spans="1:49">
      <c r="A42" s="260"/>
      <c r="B42" s="261"/>
      <c r="C42" s="46" t="s">
        <v>15</v>
      </c>
      <c r="D42" s="52">
        <f>COUNTIF(D11:D36,"ABS")</f>
        <v>0</v>
      </c>
      <c r="E42" s="52">
        <f t="shared" ref="E42:AL42" si="13">COUNTIF(E11:E36,"ABS")</f>
        <v>0</v>
      </c>
      <c r="F42" s="52">
        <f t="shared" si="13"/>
        <v>0</v>
      </c>
      <c r="G42" s="52">
        <f t="shared" si="13"/>
        <v>0</v>
      </c>
      <c r="H42" s="52">
        <f t="shared" si="13"/>
        <v>0</v>
      </c>
      <c r="I42" s="52">
        <f t="shared" si="13"/>
        <v>0</v>
      </c>
      <c r="J42" s="52">
        <f t="shared" si="13"/>
        <v>0</v>
      </c>
      <c r="K42" s="52">
        <f t="shared" si="13"/>
        <v>0</v>
      </c>
      <c r="L42" s="52">
        <f t="shared" si="13"/>
        <v>0</v>
      </c>
      <c r="M42" s="52">
        <f t="shared" si="13"/>
        <v>0</v>
      </c>
      <c r="N42" s="52">
        <f t="shared" si="13"/>
        <v>0</v>
      </c>
      <c r="O42" s="52">
        <f t="shared" si="13"/>
        <v>0</v>
      </c>
      <c r="P42" s="52">
        <f t="shared" si="13"/>
        <v>0</v>
      </c>
      <c r="Q42" s="52">
        <f t="shared" si="13"/>
        <v>0</v>
      </c>
      <c r="R42" s="52">
        <f>COUNTIF(R11:R36,"ABS")</f>
        <v>0</v>
      </c>
      <c r="S42" s="52">
        <f t="shared" si="13"/>
        <v>0</v>
      </c>
      <c r="T42" s="52">
        <f t="shared" si="13"/>
        <v>0</v>
      </c>
      <c r="U42" s="52">
        <f t="shared" si="13"/>
        <v>0</v>
      </c>
      <c r="V42" s="52">
        <f t="shared" si="13"/>
        <v>0</v>
      </c>
      <c r="W42" s="52">
        <f t="shared" si="13"/>
        <v>0</v>
      </c>
      <c r="X42" s="52">
        <f>COUNTIF(X11:X36,"ABS")</f>
        <v>0</v>
      </c>
      <c r="Y42" s="52">
        <f t="shared" si="13"/>
        <v>0</v>
      </c>
      <c r="Z42" s="52">
        <f t="shared" si="13"/>
        <v>0</v>
      </c>
      <c r="AA42" s="52">
        <f t="shared" si="13"/>
        <v>0</v>
      </c>
      <c r="AB42" s="52">
        <f t="shared" si="13"/>
        <v>0</v>
      </c>
      <c r="AC42" s="52">
        <f t="shared" si="13"/>
        <v>0</v>
      </c>
      <c r="AD42" s="52">
        <f t="shared" si="13"/>
        <v>0</v>
      </c>
      <c r="AE42" s="52">
        <f t="shared" si="13"/>
        <v>0</v>
      </c>
      <c r="AF42" s="52">
        <f t="shared" si="13"/>
        <v>0</v>
      </c>
      <c r="AG42" s="52">
        <f t="shared" si="13"/>
        <v>0</v>
      </c>
      <c r="AH42" s="52">
        <f t="shared" si="13"/>
        <v>0</v>
      </c>
      <c r="AI42" s="52">
        <f t="shared" si="13"/>
        <v>0</v>
      </c>
      <c r="AJ42" s="52">
        <f t="shared" si="13"/>
        <v>0</v>
      </c>
      <c r="AK42" s="52">
        <f t="shared" si="13"/>
        <v>0</v>
      </c>
      <c r="AL42" s="52">
        <f t="shared" si="13"/>
        <v>0</v>
      </c>
      <c r="AM42" s="52">
        <f t="shared" si="9"/>
        <v>0</v>
      </c>
      <c r="AN42" s="47"/>
      <c r="AO42" s="47"/>
      <c r="AP42" s="47"/>
      <c r="AQ42" s="47"/>
      <c r="AR42" s="47"/>
      <c r="AS42" s="47"/>
      <c r="AT42" s="50">
        <v>9</v>
      </c>
    </row>
    <row r="43" spans="1:49">
      <c r="A43" s="55"/>
      <c r="B43" s="54"/>
      <c r="C43" s="32" t="s">
        <v>8</v>
      </c>
      <c r="D43" s="74">
        <f>D37/(26-D42)</f>
        <v>0</v>
      </c>
      <c r="E43" s="74">
        <f t="shared" ref="E43:AL43" si="14">E37/(26-E42)</f>
        <v>0</v>
      </c>
      <c r="F43" s="74">
        <f>F37/(26-F42)</f>
        <v>0</v>
      </c>
      <c r="G43" s="74">
        <f t="shared" si="14"/>
        <v>0</v>
      </c>
      <c r="H43" s="74">
        <f t="shared" si="14"/>
        <v>0</v>
      </c>
      <c r="I43" s="74">
        <f t="shared" si="14"/>
        <v>0</v>
      </c>
      <c r="J43" s="74">
        <f t="shared" si="14"/>
        <v>0</v>
      </c>
      <c r="K43" s="74">
        <f t="shared" si="14"/>
        <v>0</v>
      </c>
      <c r="L43" s="74">
        <f t="shared" si="14"/>
        <v>0</v>
      </c>
      <c r="M43" s="74">
        <f t="shared" si="14"/>
        <v>0</v>
      </c>
      <c r="N43" s="74">
        <f t="shared" si="14"/>
        <v>0</v>
      </c>
      <c r="O43" s="74">
        <f t="shared" si="14"/>
        <v>0</v>
      </c>
      <c r="P43" s="74">
        <f t="shared" si="14"/>
        <v>0</v>
      </c>
      <c r="Q43" s="74">
        <f t="shared" si="14"/>
        <v>0</v>
      </c>
      <c r="R43" s="74">
        <f t="shared" si="14"/>
        <v>0</v>
      </c>
      <c r="S43" s="74">
        <f t="shared" si="14"/>
        <v>0</v>
      </c>
      <c r="T43" s="74">
        <f t="shared" si="14"/>
        <v>0</v>
      </c>
      <c r="U43" s="74">
        <f t="shared" si="14"/>
        <v>0</v>
      </c>
      <c r="V43" s="74">
        <f t="shared" si="14"/>
        <v>0</v>
      </c>
      <c r="W43" s="74">
        <f t="shared" si="14"/>
        <v>0</v>
      </c>
      <c r="X43" s="74">
        <f t="shared" si="14"/>
        <v>0</v>
      </c>
      <c r="Y43" s="74">
        <f t="shared" si="14"/>
        <v>0</v>
      </c>
      <c r="Z43" s="74">
        <f t="shared" si="14"/>
        <v>0</v>
      </c>
      <c r="AA43" s="74">
        <f t="shared" si="14"/>
        <v>0</v>
      </c>
      <c r="AB43" s="74">
        <f t="shared" si="14"/>
        <v>0</v>
      </c>
      <c r="AC43" s="74">
        <f t="shared" si="14"/>
        <v>0</v>
      </c>
      <c r="AD43" s="74">
        <f t="shared" si="14"/>
        <v>0</v>
      </c>
      <c r="AE43" s="74">
        <f t="shared" si="14"/>
        <v>0</v>
      </c>
      <c r="AF43" s="74">
        <f t="shared" si="14"/>
        <v>0</v>
      </c>
      <c r="AG43" s="74">
        <f t="shared" si="14"/>
        <v>0</v>
      </c>
      <c r="AH43" s="74">
        <f t="shared" si="14"/>
        <v>0</v>
      </c>
      <c r="AI43" s="74">
        <f t="shared" si="14"/>
        <v>0</v>
      </c>
      <c r="AJ43" s="74">
        <f t="shared" si="14"/>
        <v>0</v>
      </c>
      <c r="AK43" s="74">
        <f t="shared" si="14"/>
        <v>0</v>
      </c>
      <c r="AL43" s="74">
        <f t="shared" si="14"/>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17"/>
      <c r="AO47" s="117"/>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18">
        <v>2</v>
      </c>
      <c r="AO48" s="118">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15">COUNTIF(D49:AL49,1)</f>
        <v>0</v>
      </c>
      <c r="AN49" s="3">
        <f t="shared" ref="AN49:AN89" si="16">COUNTIF(D49:AL49,2)</f>
        <v>0</v>
      </c>
      <c r="AO49" s="3">
        <f t="shared" ref="AO49:AO89" si="17">COUNTIF(D49:AL49,3)</f>
        <v>0</v>
      </c>
      <c r="AP49" s="3">
        <f t="shared" ref="AP49:AP89" si="18">COUNTIF(D49:AL49,9)</f>
        <v>0</v>
      </c>
      <c r="AQ49" s="3">
        <f t="shared" ref="AQ49:AQ89" si="19">COUNTIF(D49:AL49,0)</f>
        <v>0</v>
      </c>
      <c r="AR49" s="3">
        <f t="shared" ref="AR49:AR89" si="20">COUNTIF(D49:AL49,"ABS")</f>
        <v>0</v>
      </c>
      <c r="AS49" s="94" t="str">
        <f>IF(ISERROR(AM49/($K$4-AR49)),"-",AM49/($K$4-AR49))</f>
        <v>-</v>
      </c>
      <c r="AU49" s="271" t="e">
        <f>(AM49+AM50+AM51+AM52+AM53+AM54+AM55+AM56+AM57)/((9*K4)-('Classe 8'!AR49+'Classe 8'!AR50+'Classe 8'!AR51+'Classe 8'!AR52+'Classe 8'!AR53+'Classe 8'!AR54+'Classe 8'!AR55+'Classe 8'!AR56+'Classe 8'!AR57))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15"/>
        <v>0</v>
      </c>
      <c r="AN50" s="3">
        <f t="shared" si="16"/>
        <v>0</v>
      </c>
      <c r="AO50" s="3">
        <f t="shared" si="17"/>
        <v>0</v>
      </c>
      <c r="AP50" s="3">
        <f t="shared" si="18"/>
        <v>0</v>
      </c>
      <c r="AQ50" s="3">
        <f t="shared" si="19"/>
        <v>0</v>
      </c>
      <c r="AR50" s="3">
        <f t="shared" si="20"/>
        <v>0</v>
      </c>
      <c r="AS50" s="94" t="str">
        <f t="shared" ref="AS50:AS89" si="21">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15"/>
        <v>0</v>
      </c>
      <c r="AN51" s="3">
        <f t="shared" si="16"/>
        <v>0</v>
      </c>
      <c r="AO51" s="3">
        <f t="shared" si="17"/>
        <v>0</v>
      </c>
      <c r="AP51" s="3">
        <f t="shared" si="18"/>
        <v>0</v>
      </c>
      <c r="AQ51" s="3">
        <f t="shared" si="19"/>
        <v>0</v>
      </c>
      <c r="AR51" s="3">
        <f t="shared" si="20"/>
        <v>0</v>
      </c>
      <c r="AS51" s="94" t="str">
        <f t="shared" si="21"/>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15"/>
        <v>0</v>
      </c>
      <c r="AN52" s="3">
        <f t="shared" si="16"/>
        <v>0</v>
      </c>
      <c r="AO52" s="3">
        <f t="shared" si="17"/>
        <v>0</v>
      </c>
      <c r="AP52" s="28">
        <f t="shared" si="18"/>
        <v>0</v>
      </c>
      <c r="AQ52" s="28">
        <f t="shared" si="19"/>
        <v>0</v>
      </c>
      <c r="AR52" s="3">
        <f t="shared" si="20"/>
        <v>0</v>
      </c>
      <c r="AS52" s="94" t="str">
        <f t="shared" si="21"/>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15"/>
        <v>0</v>
      </c>
      <c r="AN53" s="3">
        <f t="shared" si="16"/>
        <v>0</v>
      </c>
      <c r="AO53" s="3">
        <f t="shared" si="17"/>
        <v>0</v>
      </c>
      <c r="AP53" s="3">
        <f t="shared" si="18"/>
        <v>0</v>
      </c>
      <c r="AQ53" s="3">
        <f t="shared" si="19"/>
        <v>0</v>
      </c>
      <c r="AR53" s="3">
        <f t="shared" si="20"/>
        <v>0</v>
      </c>
      <c r="AS53" s="94" t="str">
        <f t="shared" si="21"/>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15"/>
        <v>0</v>
      </c>
      <c r="AN54" s="3">
        <f t="shared" si="16"/>
        <v>0</v>
      </c>
      <c r="AO54" s="3">
        <f t="shared" si="17"/>
        <v>0</v>
      </c>
      <c r="AP54" s="28">
        <f t="shared" si="18"/>
        <v>0</v>
      </c>
      <c r="AQ54" s="28">
        <f t="shared" si="19"/>
        <v>0</v>
      </c>
      <c r="AR54" s="3">
        <f t="shared" si="20"/>
        <v>0</v>
      </c>
      <c r="AS54" s="94" t="str">
        <f t="shared" si="21"/>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15"/>
        <v>0</v>
      </c>
      <c r="AN55" s="3">
        <f t="shared" si="16"/>
        <v>0</v>
      </c>
      <c r="AO55" s="3">
        <f t="shared" si="17"/>
        <v>0</v>
      </c>
      <c r="AP55" s="28">
        <f t="shared" si="18"/>
        <v>0</v>
      </c>
      <c r="AQ55" s="28">
        <f t="shared" si="19"/>
        <v>0</v>
      </c>
      <c r="AR55" s="3">
        <f t="shared" si="20"/>
        <v>0</v>
      </c>
      <c r="AS55" s="94" t="str">
        <f t="shared" si="21"/>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15"/>
        <v>0</v>
      </c>
      <c r="AN56" s="3">
        <f t="shared" si="16"/>
        <v>0</v>
      </c>
      <c r="AO56" s="3">
        <f t="shared" si="17"/>
        <v>0</v>
      </c>
      <c r="AP56" s="28">
        <f t="shared" si="18"/>
        <v>0</v>
      </c>
      <c r="AQ56" s="28">
        <f t="shared" si="19"/>
        <v>0</v>
      </c>
      <c r="AR56" s="3">
        <f t="shared" si="20"/>
        <v>0</v>
      </c>
      <c r="AS56" s="94" t="str">
        <f t="shared" si="21"/>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15"/>
        <v>0</v>
      </c>
      <c r="AN57" s="3">
        <f t="shared" si="16"/>
        <v>0</v>
      </c>
      <c r="AO57" s="3">
        <f t="shared" si="17"/>
        <v>0</v>
      </c>
      <c r="AP57" s="28">
        <f t="shared" si="18"/>
        <v>0</v>
      </c>
      <c r="AQ57" s="28">
        <f t="shared" si="19"/>
        <v>0</v>
      </c>
      <c r="AR57" s="3">
        <f t="shared" si="20"/>
        <v>0</v>
      </c>
      <c r="AS57" s="94" t="str">
        <f t="shared" si="21"/>
        <v>-</v>
      </c>
      <c r="AU57" s="273"/>
      <c r="AV57" s="276"/>
      <c r="AW57" s="304"/>
    </row>
    <row r="58" spans="1:49">
      <c r="A58" s="278"/>
      <c r="B58" s="113">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15"/>
        <v>0</v>
      </c>
      <c r="AN58" s="3">
        <f t="shared" si="16"/>
        <v>0</v>
      </c>
      <c r="AO58" s="3">
        <f t="shared" si="17"/>
        <v>0</v>
      </c>
      <c r="AP58" s="28">
        <f t="shared" si="18"/>
        <v>0</v>
      </c>
      <c r="AQ58" s="28">
        <f t="shared" si="19"/>
        <v>0</v>
      </c>
      <c r="AR58" s="3">
        <f t="shared" si="20"/>
        <v>0</v>
      </c>
      <c r="AS58" s="94" t="str">
        <f t="shared" si="21"/>
        <v>-</v>
      </c>
      <c r="AU58" s="141" t="str">
        <f>AS58</f>
        <v>-</v>
      </c>
      <c r="AV58" s="144" t="str">
        <f>AS58</f>
        <v>-</v>
      </c>
      <c r="AW58" s="142" t="e">
        <f>#REF!</f>
        <v>#REF!</v>
      </c>
    </row>
    <row r="59" spans="1:49">
      <c r="A59" s="278"/>
      <c r="B59" s="113">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15"/>
        <v>0</v>
      </c>
      <c r="AN59" s="3">
        <f t="shared" si="16"/>
        <v>0</v>
      </c>
      <c r="AO59" s="3">
        <f t="shared" si="17"/>
        <v>0</v>
      </c>
      <c r="AP59" s="28">
        <f t="shared" si="18"/>
        <v>0</v>
      </c>
      <c r="AQ59" s="28">
        <f t="shared" si="19"/>
        <v>0</v>
      </c>
      <c r="AR59" s="3">
        <f t="shared" si="20"/>
        <v>0</v>
      </c>
      <c r="AS59" s="94" t="str">
        <f t="shared" si="21"/>
        <v>-</v>
      </c>
      <c r="AU59" s="141" t="str">
        <f>AS59</f>
        <v>-</v>
      </c>
      <c r="AV59" s="144" t="str">
        <f>AS59</f>
        <v>-</v>
      </c>
      <c r="AW59" s="142" t="e">
        <f>#REF!</f>
        <v>#REF!</v>
      </c>
    </row>
    <row r="60" spans="1:49">
      <c r="A60" s="278"/>
      <c r="B60" s="113">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15"/>
        <v>0</v>
      </c>
      <c r="AN60" s="3">
        <f t="shared" si="16"/>
        <v>0</v>
      </c>
      <c r="AO60" s="3">
        <f t="shared" si="17"/>
        <v>0</v>
      </c>
      <c r="AP60" s="28">
        <f t="shared" si="18"/>
        <v>0</v>
      </c>
      <c r="AQ60" s="28">
        <f t="shared" si="19"/>
        <v>0</v>
      </c>
      <c r="AR60" s="3">
        <f t="shared" si="20"/>
        <v>0</v>
      </c>
      <c r="AS60" s="94" t="str">
        <f t="shared" si="21"/>
        <v>-</v>
      </c>
      <c r="AU60" s="141" t="str">
        <f>AS60</f>
        <v>-</v>
      </c>
      <c r="AV60" s="144" t="str">
        <f>AS60</f>
        <v>-</v>
      </c>
      <c r="AW60" s="142" t="e">
        <f>#REF!</f>
        <v>#REF!</v>
      </c>
    </row>
    <row r="61" spans="1:49">
      <c r="A61" s="278"/>
      <c r="B61" s="113">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15"/>
        <v>0</v>
      </c>
      <c r="AN61" s="3">
        <f t="shared" si="16"/>
        <v>0</v>
      </c>
      <c r="AO61" s="3">
        <f t="shared" si="17"/>
        <v>0</v>
      </c>
      <c r="AP61" s="28">
        <f t="shared" si="18"/>
        <v>0</v>
      </c>
      <c r="AQ61" s="28">
        <f t="shared" si="19"/>
        <v>0</v>
      </c>
      <c r="AR61" s="3">
        <f t="shared" si="20"/>
        <v>0</v>
      </c>
      <c r="AS61" s="94" t="str">
        <f t="shared" si="21"/>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15"/>
        <v>0</v>
      </c>
      <c r="AN62" s="3">
        <f t="shared" si="16"/>
        <v>0</v>
      </c>
      <c r="AO62" s="3">
        <f t="shared" si="17"/>
        <v>0</v>
      </c>
      <c r="AP62" s="28">
        <f t="shared" si="18"/>
        <v>0</v>
      </c>
      <c r="AQ62" s="28">
        <f t="shared" si="19"/>
        <v>0</v>
      </c>
      <c r="AR62" s="3">
        <f t="shared" si="20"/>
        <v>0</v>
      </c>
      <c r="AS62" s="94" t="str">
        <f t="shared" si="21"/>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15"/>
        <v>0</v>
      </c>
      <c r="AN63" s="3">
        <f t="shared" si="16"/>
        <v>0</v>
      </c>
      <c r="AO63" s="3">
        <f t="shared" si="17"/>
        <v>0</v>
      </c>
      <c r="AP63" s="28">
        <f t="shared" si="18"/>
        <v>0</v>
      </c>
      <c r="AQ63" s="28">
        <f t="shared" si="19"/>
        <v>0</v>
      </c>
      <c r="AR63" s="3">
        <f t="shared" si="20"/>
        <v>0</v>
      </c>
      <c r="AS63" s="94" t="str">
        <f t="shared" si="21"/>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15"/>
        <v>0</v>
      </c>
      <c r="AN64" s="3">
        <f t="shared" si="16"/>
        <v>0</v>
      </c>
      <c r="AO64" s="3">
        <f t="shared" si="17"/>
        <v>0</v>
      </c>
      <c r="AP64" s="3">
        <f t="shared" si="18"/>
        <v>0</v>
      </c>
      <c r="AQ64" s="3">
        <f t="shared" si="19"/>
        <v>0</v>
      </c>
      <c r="AR64" s="3">
        <f t="shared" si="20"/>
        <v>0</v>
      </c>
      <c r="AS64" s="94" t="str">
        <f t="shared" si="21"/>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15"/>
        <v>0</v>
      </c>
      <c r="AN65" s="3">
        <f t="shared" si="16"/>
        <v>0</v>
      </c>
      <c r="AO65" s="3">
        <f t="shared" si="17"/>
        <v>0</v>
      </c>
      <c r="AP65" s="3">
        <f t="shared" si="18"/>
        <v>0</v>
      </c>
      <c r="AQ65" s="3">
        <f t="shared" si="19"/>
        <v>0</v>
      </c>
      <c r="AR65" s="3">
        <f t="shared" si="20"/>
        <v>0</v>
      </c>
      <c r="AS65" s="94" t="str">
        <f t="shared" si="21"/>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15"/>
        <v>0</v>
      </c>
      <c r="AN66" s="3">
        <f t="shared" si="16"/>
        <v>0</v>
      </c>
      <c r="AO66" s="3">
        <f t="shared" si="17"/>
        <v>0</v>
      </c>
      <c r="AP66" s="3">
        <f t="shared" si="18"/>
        <v>0</v>
      </c>
      <c r="AQ66" s="3">
        <f t="shared" si="19"/>
        <v>0</v>
      </c>
      <c r="AR66" s="3">
        <f t="shared" si="20"/>
        <v>0</v>
      </c>
      <c r="AS66" s="94" t="str">
        <f t="shared" si="21"/>
        <v>-</v>
      </c>
      <c r="AU66" s="271" t="e">
        <f>(AM66+AM67+AM68)/((3*K4)-('Classe 8'!AR66+'Classe 8'!AR67+'Classe 8'!AR68))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15"/>
        <v>0</v>
      </c>
      <c r="AN67" s="3">
        <f t="shared" si="16"/>
        <v>0</v>
      </c>
      <c r="AO67" s="3">
        <f t="shared" si="17"/>
        <v>0</v>
      </c>
      <c r="AP67" s="3">
        <f t="shared" si="18"/>
        <v>0</v>
      </c>
      <c r="AQ67" s="3">
        <f t="shared" si="19"/>
        <v>0</v>
      </c>
      <c r="AR67" s="3">
        <f t="shared" si="20"/>
        <v>0</v>
      </c>
      <c r="AS67" s="94" t="str">
        <f t="shared" si="21"/>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15"/>
        <v>0</v>
      </c>
      <c r="AN68" s="3">
        <f t="shared" si="16"/>
        <v>0</v>
      </c>
      <c r="AO68" s="3">
        <f t="shared" si="17"/>
        <v>0</v>
      </c>
      <c r="AP68" s="3">
        <f t="shared" si="18"/>
        <v>0</v>
      </c>
      <c r="AQ68" s="3">
        <f t="shared" si="19"/>
        <v>0</v>
      </c>
      <c r="AR68" s="3">
        <f t="shared" si="20"/>
        <v>0</v>
      </c>
      <c r="AS68" s="94" t="str">
        <f t="shared" si="21"/>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15"/>
        <v>0</v>
      </c>
      <c r="AN69" s="3">
        <f t="shared" si="16"/>
        <v>0</v>
      </c>
      <c r="AO69" s="3">
        <f t="shared" si="17"/>
        <v>0</v>
      </c>
      <c r="AP69" s="3">
        <f t="shared" si="18"/>
        <v>0</v>
      </c>
      <c r="AQ69" s="3">
        <f t="shared" si="19"/>
        <v>0</v>
      </c>
      <c r="AR69" s="3">
        <f t="shared" si="20"/>
        <v>0</v>
      </c>
      <c r="AS69" s="94" t="str">
        <f t="shared" si="21"/>
        <v>-</v>
      </c>
      <c r="AU69" s="271" t="e">
        <f>(AM69+AM70+AM71+AM72)/((4*K4)-('Classe 8'!AR69+'Classe 8'!AR70+'Classe 8'!AR71+'Classe 8'!AR72))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15"/>
        <v>0</v>
      </c>
      <c r="AN70" s="3">
        <f t="shared" si="16"/>
        <v>0</v>
      </c>
      <c r="AO70" s="3">
        <f t="shared" si="17"/>
        <v>0</v>
      </c>
      <c r="AP70" s="3">
        <f t="shared" si="18"/>
        <v>0</v>
      </c>
      <c r="AQ70" s="3">
        <f t="shared" si="19"/>
        <v>0</v>
      </c>
      <c r="AR70" s="3">
        <f t="shared" si="20"/>
        <v>0</v>
      </c>
      <c r="AS70" s="94" t="str">
        <f t="shared" si="21"/>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15"/>
        <v>0</v>
      </c>
      <c r="AN71" s="3">
        <f t="shared" si="16"/>
        <v>0</v>
      </c>
      <c r="AO71" s="3">
        <f t="shared" si="17"/>
        <v>0</v>
      </c>
      <c r="AP71" s="3">
        <f t="shared" si="18"/>
        <v>0</v>
      </c>
      <c r="AQ71" s="3">
        <f t="shared" si="19"/>
        <v>0</v>
      </c>
      <c r="AR71" s="3">
        <f t="shared" si="20"/>
        <v>0</v>
      </c>
      <c r="AS71" s="94" t="str">
        <f t="shared" si="21"/>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15"/>
        <v>0</v>
      </c>
      <c r="AN72" s="3">
        <f t="shared" si="16"/>
        <v>0</v>
      </c>
      <c r="AO72" s="3">
        <f t="shared" si="17"/>
        <v>0</v>
      </c>
      <c r="AP72" s="3">
        <f t="shared" si="18"/>
        <v>0</v>
      </c>
      <c r="AQ72" s="3">
        <f t="shared" si="19"/>
        <v>0</v>
      </c>
      <c r="AR72" s="3">
        <f t="shared" si="20"/>
        <v>0</v>
      </c>
      <c r="AS72" s="94" t="str">
        <f t="shared" si="21"/>
        <v>-</v>
      </c>
      <c r="AU72" s="273"/>
      <c r="AV72" s="276"/>
      <c r="AW72" s="304"/>
    </row>
    <row r="73" spans="1:49">
      <c r="A73" s="278"/>
      <c r="B73" s="113">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15"/>
        <v>0</v>
      </c>
      <c r="AN73" s="3">
        <f t="shared" si="16"/>
        <v>0</v>
      </c>
      <c r="AO73" s="3">
        <f t="shared" si="17"/>
        <v>0</v>
      </c>
      <c r="AP73" s="3">
        <f t="shared" si="18"/>
        <v>0</v>
      </c>
      <c r="AQ73" s="3">
        <f t="shared" si="19"/>
        <v>0</v>
      </c>
      <c r="AR73" s="3">
        <f t="shared" si="20"/>
        <v>0</v>
      </c>
      <c r="AS73" s="94" t="str">
        <f t="shared" si="21"/>
        <v>-</v>
      </c>
      <c r="AU73" s="141" t="str">
        <f>AS73</f>
        <v>-</v>
      </c>
      <c r="AV73" s="144" t="str">
        <f>AS73</f>
        <v>-</v>
      </c>
      <c r="AW73" s="142" t="e">
        <f>#REF!</f>
        <v>#REF!</v>
      </c>
    </row>
    <row r="74" spans="1:49">
      <c r="A74" s="278"/>
      <c r="B74" s="115">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15"/>
        <v>0</v>
      </c>
      <c r="AN74" s="3">
        <f t="shared" si="16"/>
        <v>0</v>
      </c>
      <c r="AO74" s="3">
        <f t="shared" si="17"/>
        <v>0</v>
      </c>
      <c r="AP74" s="28">
        <f t="shared" si="18"/>
        <v>0</v>
      </c>
      <c r="AQ74" s="28">
        <f t="shared" si="19"/>
        <v>0</v>
      </c>
      <c r="AR74" s="3">
        <f t="shared" si="20"/>
        <v>0</v>
      </c>
      <c r="AS74" s="94" t="str">
        <f t="shared" si="21"/>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15"/>
        <v>0</v>
      </c>
      <c r="AN75" s="3">
        <f t="shared" si="16"/>
        <v>0</v>
      </c>
      <c r="AO75" s="3">
        <f t="shared" si="17"/>
        <v>0</v>
      </c>
      <c r="AP75" s="3">
        <f t="shared" si="18"/>
        <v>0</v>
      </c>
      <c r="AQ75" s="3">
        <f t="shared" si="19"/>
        <v>0</v>
      </c>
      <c r="AR75" s="3">
        <f t="shared" si="20"/>
        <v>0</v>
      </c>
      <c r="AS75" s="94" t="str">
        <f t="shared" si="21"/>
        <v>-</v>
      </c>
      <c r="AU75" s="271" t="e">
        <f>(AM75+AM76+AM77+AM78)/((4*K4)-('Classe 8'!AR75+'Classe 8'!AR76+'Classe 8'!AR77+'Classe 8'!AR78))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15"/>
        <v>0</v>
      </c>
      <c r="AN76" s="3">
        <f t="shared" si="16"/>
        <v>0</v>
      </c>
      <c r="AO76" s="3">
        <f t="shared" si="17"/>
        <v>0</v>
      </c>
      <c r="AP76" s="28">
        <f t="shared" si="18"/>
        <v>0</v>
      </c>
      <c r="AQ76" s="28">
        <f t="shared" si="19"/>
        <v>0</v>
      </c>
      <c r="AR76" s="3">
        <f t="shared" si="20"/>
        <v>0</v>
      </c>
      <c r="AS76" s="94" t="str">
        <f t="shared" si="21"/>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15"/>
        <v>0</v>
      </c>
      <c r="AN77" s="3">
        <f t="shared" si="16"/>
        <v>0</v>
      </c>
      <c r="AO77" s="3">
        <f t="shared" si="17"/>
        <v>0</v>
      </c>
      <c r="AP77" s="3">
        <f t="shared" si="18"/>
        <v>0</v>
      </c>
      <c r="AQ77" s="3">
        <f t="shared" si="19"/>
        <v>0</v>
      </c>
      <c r="AR77" s="3">
        <f t="shared" si="20"/>
        <v>0</v>
      </c>
      <c r="AS77" s="94" t="str">
        <f t="shared" si="21"/>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15"/>
        <v>0</v>
      </c>
      <c r="AN78" s="3">
        <f t="shared" si="16"/>
        <v>0</v>
      </c>
      <c r="AO78" s="3">
        <f t="shared" si="17"/>
        <v>0</v>
      </c>
      <c r="AP78" s="28">
        <f t="shared" si="18"/>
        <v>0</v>
      </c>
      <c r="AQ78" s="28">
        <f t="shared" si="19"/>
        <v>0</v>
      </c>
      <c r="AR78" s="3">
        <f t="shared" si="20"/>
        <v>0</v>
      </c>
      <c r="AS78" s="94" t="str">
        <f t="shared" si="21"/>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15"/>
        <v>0</v>
      </c>
      <c r="AN79" s="3">
        <f t="shared" si="16"/>
        <v>0</v>
      </c>
      <c r="AO79" s="3">
        <f t="shared" si="17"/>
        <v>0</v>
      </c>
      <c r="AP79" s="3">
        <f t="shared" si="18"/>
        <v>0</v>
      </c>
      <c r="AQ79" s="3">
        <f t="shared" si="19"/>
        <v>0</v>
      </c>
      <c r="AR79" s="3">
        <f t="shared" si="20"/>
        <v>0</v>
      </c>
      <c r="AS79" s="94" t="str">
        <f t="shared" si="21"/>
        <v>-</v>
      </c>
      <c r="AU79" s="271" t="e">
        <f>(AM79+AM80+AM81+AM82)/((4*K4)-('Classe 8'!AR79+'Classe 8'!AR80+'Classe 8'!AR81+'Classe 8'!AR82))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15"/>
        <v>0</v>
      </c>
      <c r="AN80" s="3">
        <f t="shared" si="16"/>
        <v>0</v>
      </c>
      <c r="AO80" s="3">
        <f t="shared" si="17"/>
        <v>0</v>
      </c>
      <c r="AP80" s="28">
        <f t="shared" si="18"/>
        <v>0</v>
      </c>
      <c r="AQ80" s="28">
        <f t="shared" si="19"/>
        <v>0</v>
      </c>
      <c r="AR80" s="3">
        <f t="shared" si="20"/>
        <v>0</v>
      </c>
      <c r="AS80" s="94" t="str">
        <f t="shared" si="21"/>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15"/>
        <v>0</v>
      </c>
      <c r="AN81" s="3">
        <f t="shared" si="16"/>
        <v>0</v>
      </c>
      <c r="AO81" s="3">
        <f t="shared" si="17"/>
        <v>0</v>
      </c>
      <c r="AP81" s="3">
        <f t="shared" si="18"/>
        <v>0</v>
      </c>
      <c r="AQ81" s="3">
        <f t="shared" si="19"/>
        <v>0</v>
      </c>
      <c r="AR81" s="3">
        <f t="shared" si="20"/>
        <v>0</v>
      </c>
      <c r="AS81" s="94" t="str">
        <f t="shared" si="21"/>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15"/>
        <v>0</v>
      </c>
      <c r="AN82" s="3">
        <f t="shared" si="16"/>
        <v>0</v>
      </c>
      <c r="AO82" s="3">
        <f t="shared" si="17"/>
        <v>0</v>
      </c>
      <c r="AP82" s="28">
        <f t="shared" si="18"/>
        <v>0</v>
      </c>
      <c r="AQ82" s="28">
        <f t="shared" si="19"/>
        <v>0</v>
      </c>
      <c r="AR82" s="3">
        <f t="shared" si="20"/>
        <v>0</v>
      </c>
      <c r="AS82" s="94" t="str">
        <f t="shared" si="21"/>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15"/>
        <v>0</v>
      </c>
      <c r="AN83" s="3">
        <f t="shared" si="16"/>
        <v>0</v>
      </c>
      <c r="AO83" s="3">
        <f t="shared" si="17"/>
        <v>0</v>
      </c>
      <c r="AP83" s="3">
        <f t="shared" si="18"/>
        <v>0</v>
      </c>
      <c r="AQ83" s="3">
        <f t="shared" si="19"/>
        <v>0</v>
      </c>
      <c r="AR83" s="3">
        <f t="shared" si="20"/>
        <v>0</v>
      </c>
      <c r="AS83" s="94" t="str">
        <f t="shared" si="21"/>
        <v>-</v>
      </c>
      <c r="AU83" s="271" t="e">
        <f>(AM83+AM84+AM85+AM86)/((4*K4)-('Classe 8'!AR83+'Classe 8'!AR84+'Classe 8'!AR85+'Classe 8'!AR86))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15"/>
        <v>0</v>
      </c>
      <c r="AN84" s="3">
        <f t="shared" si="16"/>
        <v>0</v>
      </c>
      <c r="AO84" s="3">
        <f t="shared" si="17"/>
        <v>0</v>
      </c>
      <c r="AP84" s="3">
        <f t="shared" si="18"/>
        <v>0</v>
      </c>
      <c r="AQ84" s="3">
        <f t="shared" si="19"/>
        <v>0</v>
      </c>
      <c r="AR84" s="3">
        <f t="shared" si="20"/>
        <v>0</v>
      </c>
      <c r="AS84" s="94" t="str">
        <f t="shared" si="21"/>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15"/>
        <v>0</v>
      </c>
      <c r="AN85" s="3">
        <f t="shared" si="16"/>
        <v>0</v>
      </c>
      <c r="AO85" s="3">
        <f t="shared" si="17"/>
        <v>0</v>
      </c>
      <c r="AP85" s="28">
        <f t="shared" si="18"/>
        <v>0</v>
      </c>
      <c r="AQ85" s="28">
        <f t="shared" si="19"/>
        <v>0</v>
      </c>
      <c r="AR85" s="3">
        <f t="shared" si="20"/>
        <v>0</v>
      </c>
      <c r="AS85" s="94" t="str">
        <f t="shared" si="21"/>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15"/>
        <v>0</v>
      </c>
      <c r="AN86" s="3">
        <f t="shared" si="16"/>
        <v>0</v>
      </c>
      <c r="AO86" s="3">
        <f t="shared" si="17"/>
        <v>0</v>
      </c>
      <c r="AP86" s="3">
        <f t="shared" si="18"/>
        <v>0</v>
      </c>
      <c r="AQ86" s="3">
        <f t="shared" si="19"/>
        <v>0</v>
      </c>
      <c r="AR86" s="3">
        <f t="shared" si="20"/>
        <v>0</v>
      </c>
      <c r="AS86" s="94" t="str">
        <f t="shared" si="21"/>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15"/>
        <v>0</v>
      </c>
      <c r="AN87" s="93">
        <f t="shared" si="16"/>
        <v>0</v>
      </c>
      <c r="AO87" s="93">
        <f t="shared" si="17"/>
        <v>0</v>
      </c>
      <c r="AP87" s="93">
        <f t="shared" si="18"/>
        <v>0</v>
      </c>
      <c r="AQ87" s="93">
        <f t="shared" si="19"/>
        <v>0</v>
      </c>
      <c r="AR87" s="93">
        <f t="shared" si="20"/>
        <v>0</v>
      </c>
      <c r="AS87" s="94" t="str">
        <f t="shared" si="21"/>
        <v>-</v>
      </c>
      <c r="AU87" s="271" t="e">
        <f>(AM87+AM88+AM89)/((3*K4)-('Classe 8'!AR87+'Classe 8'!AR88+'Classe 8'!AR89))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15"/>
        <v>0</v>
      </c>
      <c r="AN88" s="3">
        <f t="shared" si="16"/>
        <v>0</v>
      </c>
      <c r="AO88" s="3">
        <f t="shared" si="17"/>
        <v>0</v>
      </c>
      <c r="AP88" s="3">
        <f t="shared" si="18"/>
        <v>0</v>
      </c>
      <c r="AQ88" s="3">
        <f t="shared" si="19"/>
        <v>0</v>
      </c>
      <c r="AR88" s="3">
        <f t="shared" si="20"/>
        <v>0</v>
      </c>
      <c r="AS88" s="94" t="str">
        <f t="shared" si="21"/>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15"/>
        <v>0</v>
      </c>
      <c r="AN89" s="3">
        <f t="shared" si="16"/>
        <v>0</v>
      </c>
      <c r="AO89" s="3">
        <f t="shared" si="17"/>
        <v>0</v>
      </c>
      <c r="AP89" s="3">
        <f t="shared" si="18"/>
        <v>0</v>
      </c>
      <c r="AQ89" s="3">
        <f t="shared" si="19"/>
        <v>0</v>
      </c>
      <c r="AR89" s="3">
        <f t="shared" si="20"/>
        <v>0</v>
      </c>
      <c r="AS89" s="94" t="str">
        <f t="shared" si="21"/>
        <v>-</v>
      </c>
      <c r="AU89" s="273"/>
      <c r="AV89" s="276"/>
      <c r="AW89" s="304"/>
    </row>
    <row r="90" spans="1:49">
      <c r="A90" s="256" t="s">
        <v>18</v>
      </c>
      <c r="B90" s="257"/>
      <c r="C90" s="46">
        <v>1</v>
      </c>
      <c r="D90" s="52">
        <f t="shared" ref="D90:AL90" si="22">COUNTIF(D49:D89,1)</f>
        <v>0</v>
      </c>
      <c r="E90" s="52">
        <f t="shared" si="22"/>
        <v>0</v>
      </c>
      <c r="F90" s="52">
        <f t="shared" si="22"/>
        <v>0</v>
      </c>
      <c r="G90" s="52">
        <f t="shared" si="22"/>
        <v>0</v>
      </c>
      <c r="H90" s="52">
        <f t="shared" si="22"/>
        <v>0</v>
      </c>
      <c r="I90" s="52">
        <f t="shared" si="22"/>
        <v>0</v>
      </c>
      <c r="J90" s="52">
        <f t="shared" si="22"/>
        <v>0</v>
      </c>
      <c r="K90" s="52">
        <f t="shared" si="22"/>
        <v>0</v>
      </c>
      <c r="L90" s="52">
        <f t="shared" si="22"/>
        <v>0</v>
      </c>
      <c r="M90" s="52">
        <f t="shared" si="22"/>
        <v>0</v>
      </c>
      <c r="N90" s="52">
        <f t="shared" si="22"/>
        <v>0</v>
      </c>
      <c r="O90" s="52">
        <f t="shared" si="22"/>
        <v>0</v>
      </c>
      <c r="P90" s="52">
        <f t="shared" si="22"/>
        <v>0</v>
      </c>
      <c r="Q90" s="52">
        <f t="shared" si="22"/>
        <v>0</v>
      </c>
      <c r="R90" s="52">
        <f t="shared" si="22"/>
        <v>0</v>
      </c>
      <c r="S90" s="52">
        <f t="shared" si="22"/>
        <v>0</v>
      </c>
      <c r="T90" s="52">
        <f t="shared" si="22"/>
        <v>0</v>
      </c>
      <c r="U90" s="52">
        <f t="shared" si="22"/>
        <v>0</v>
      </c>
      <c r="V90" s="52">
        <f t="shared" si="22"/>
        <v>0</v>
      </c>
      <c r="W90" s="52">
        <f t="shared" si="22"/>
        <v>0</v>
      </c>
      <c r="X90" s="52">
        <f t="shared" si="22"/>
        <v>0</v>
      </c>
      <c r="Y90" s="52">
        <f t="shared" si="22"/>
        <v>0</v>
      </c>
      <c r="Z90" s="52">
        <f t="shared" si="22"/>
        <v>0</v>
      </c>
      <c r="AA90" s="52">
        <f t="shared" si="22"/>
        <v>0</v>
      </c>
      <c r="AB90" s="52">
        <f t="shared" si="22"/>
        <v>0</v>
      </c>
      <c r="AC90" s="52">
        <f t="shared" si="22"/>
        <v>0</v>
      </c>
      <c r="AD90" s="52">
        <f t="shared" si="22"/>
        <v>0</v>
      </c>
      <c r="AE90" s="52">
        <f t="shared" si="22"/>
        <v>0</v>
      </c>
      <c r="AF90" s="52">
        <f t="shared" si="22"/>
        <v>0</v>
      </c>
      <c r="AG90" s="52">
        <f t="shared" si="22"/>
        <v>0</v>
      </c>
      <c r="AH90" s="52">
        <f t="shared" si="22"/>
        <v>0</v>
      </c>
      <c r="AI90" s="52">
        <f t="shared" si="22"/>
        <v>0</v>
      </c>
      <c r="AJ90" s="52">
        <f t="shared" si="22"/>
        <v>0</v>
      </c>
      <c r="AK90" s="52">
        <f t="shared" si="22"/>
        <v>0</v>
      </c>
      <c r="AL90" s="52">
        <f t="shared" si="22"/>
        <v>0</v>
      </c>
      <c r="AM90" s="52">
        <f>SUM(D90:AL90)</f>
        <v>0</v>
      </c>
    </row>
    <row r="91" spans="1:49">
      <c r="A91" s="258"/>
      <c r="B91" s="259"/>
      <c r="C91" s="46">
        <v>2</v>
      </c>
      <c r="D91" s="52">
        <f t="shared" ref="D91:AL91" si="23">COUNTIF(D49:D89,2)</f>
        <v>0</v>
      </c>
      <c r="E91" s="52">
        <f t="shared" si="23"/>
        <v>0</v>
      </c>
      <c r="F91" s="52">
        <f t="shared" si="23"/>
        <v>0</v>
      </c>
      <c r="G91" s="52">
        <f t="shared" si="23"/>
        <v>0</v>
      </c>
      <c r="H91" s="52">
        <f t="shared" si="23"/>
        <v>0</v>
      </c>
      <c r="I91" s="52">
        <f t="shared" si="23"/>
        <v>0</v>
      </c>
      <c r="J91" s="52">
        <f t="shared" si="23"/>
        <v>0</v>
      </c>
      <c r="K91" s="52">
        <f t="shared" si="23"/>
        <v>0</v>
      </c>
      <c r="L91" s="52">
        <f t="shared" si="23"/>
        <v>0</v>
      </c>
      <c r="M91" s="52">
        <f t="shared" si="23"/>
        <v>0</v>
      </c>
      <c r="N91" s="52">
        <f t="shared" si="23"/>
        <v>0</v>
      </c>
      <c r="O91" s="52">
        <f t="shared" si="23"/>
        <v>0</v>
      </c>
      <c r="P91" s="52">
        <f t="shared" si="23"/>
        <v>0</v>
      </c>
      <c r="Q91" s="52">
        <f t="shared" si="23"/>
        <v>0</v>
      </c>
      <c r="R91" s="52">
        <f t="shared" si="23"/>
        <v>0</v>
      </c>
      <c r="S91" s="52">
        <f t="shared" si="23"/>
        <v>0</v>
      </c>
      <c r="T91" s="52">
        <f t="shared" si="23"/>
        <v>0</v>
      </c>
      <c r="U91" s="52">
        <f t="shared" si="23"/>
        <v>0</v>
      </c>
      <c r="V91" s="52">
        <f t="shared" si="23"/>
        <v>0</v>
      </c>
      <c r="W91" s="52">
        <f t="shared" si="23"/>
        <v>0</v>
      </c>
      <c r="X91" s="52">
        <f t="shared" si="23"/>
        <v>0</v>
      </c>
      <c r="Y91" s="52">
        <f t="shared" si="23"/>
        <v>0</v>
      </c>
      <c r="Z91" s="52">
        <f t="shared" si="23"/>
        <v>0</v>
      </c>
      <c r="AA91" s="52">
        <f t="shared" si="23"/>
        <v>0</v>
      </c>
      <c r="AB91" s="52">
        <f t="shared" si="23"/>
        <v>0</v>
      </c>
      <c r="AC91" s="52">
        <f t="shared" si="23"/>
        <v>0</v>
      </c>
      <c r="AD91" s="52">
        <f t="shared" si="23"/>
        <v>0</v>
      </c>
      <c r="AE91" s="52">
        <f t="shared" si="23"/>
        <v>0</v>
      </c>
      <c r="AF91" s="52">
        <f t="shared" si="23"/>
        <v>0</v>
      </c>
      <c r="AG91" s="52">
        <f t="shared" si="23"/>
        <v>0</v>
      </c>
      <c r="AH91" s="52">
        <f t="shared" si="23"/>
        <v>0</v>
      </c>
      <c r="AI91" s="52">
        <f t="shared" si="23"/>
        <v>0</v>
      </c>
      <c r="AJ91" s="52">
        <f t="shared" si="23"/>
        <v>0</v>
      </c>
      <c r="AK91" s="52">
        <f t="shared" si="23"/>
        <v>0</v>
      </c>
      <c r="AL91" s="52">
        <f t="shared" si="23"/>
        <v>0</v>
      </c>
      <c r="AM91" s="52">
        <f t="shared" ref="AM91:AM95" si="24">SUM(D91:AL91)</f>
        <v>0</v>
      </c>
    </row>
    <row r="92" spans="1:49">
      <c r="A92" s="258"/>
      <c r="B92" s="259"/>
      <c r="C92" s="46">
        <v>3</v>
      </c>
      <c r="D92" s="52">
        <f t="shared" ref="D92:AL92" si="25">COUNTIF(D49:D89,3)</f>
        <v>0</v>
      </c>
      <c r="E92" s="52">
        <f t="shared" si="25"/>
        <v>0</v>
      </c>
      <c r="F92" s="52">
        <f t="shared" si="25"/>
        <v>0</v>
      </c>
      <c r="G92" s="52">
        <f t="shared" si="25"/>
        <v>0</v>
      </c>
      <c r="H92" s="52">
        <f t="shared" si="25"/>
        <v>0</v>
      </c>
      <c r="I92" s="52">
        <f t="shared" si="25"/>
        <v>0</v>
      </c>
      <c r="J92" s="52">
        <f t="shared" si="25"/>
        <v>0</v>
      </c>
      <c r="K92" s="52">
        <f t="shared" si="25"/>
        <v>0</v>
      </c>
      <c r="L92" s="52">
        <f t="shared" si="25"/>
        <v>0</v>
      </c>
      <c r="M92" s="52">
        <f t="shared" si="25"/>
        <v>0</v>
      </c>
      <c r="N92" s="52">
        <f t="shared" si="25"/>
        <v>0</v>
      </c>
      <c r="O92" s="52">
        <f t="shared" si="25"/>
        <v>0</v>
      </c>
      <c r="P92" s="52">
        <f t="shared" si="25"/>
        <v>0</v>
      </c>
      <c r="Q92" s="52">
        <f t="shared" si="25"/>
        <v>0</v>
      </c>
      <c r="R92" s="52">
        <f t="shared" si="25"/>
        <v>0</v>
      </c>
      <c r="S92" s="52">
        <f t="shared" si="25"/>
        <v>0</v>
      </c>
      <c r="T92" s="52">
        <f t="shared" si="25"/>
        <v>0</v>
      </c>
      <c r="U92" s="52">
        <f t="shared" si="25"/>
        <v>0</v>
      </c>
      <c r="V92" s="52">
        <f t="shared" si="25"/>
        <v>0</v>
      </c>
      <c r="W92" s="52">
        <f t="shared" si="25"/>
        <v>0</v>
      </c>
      <c r="X92" s="52">
        <f t="shared" si="25"/>
        <v>0</v>
      </c>
      <c r="Y92" s="52">
        <f t="shared" si="25"/>
        <v>0</v>
      </c>
      <c r="Z92" s="52">
        <f t="shared" si="25"/>
        <v>0</v>
      </c>
      <c r="AA92" s="52">
        <f t="shared" si="25"/>
        <v>0</v>
      </c>
      <c r="AB92" s="52">
        <f t="shared" si="25"/>
        <v>0</v>
      </c>
      <c r="AC92" s="52">
        <f t="shared" si="25"/>
        <v>0</v>
      </c>
      <c r="AD92" s="52">
        <f t="shared" si="25"/>
        <v>0</v>
      </c>
      <c r="AE92" s="52">
        <f t="shared" si="25"/>
        <v>0</v>
      </c>
      <c r="AF92" s="52">
        <f t="shared" si="25"/>
        <v>0</v>
      </c>
      <c r="AG92" s="52">
        <f t="shared" si="25"/>
        <v>0</v>
      </c>
      <c r="AH92" s="52">
        <f t="shared" si="25"/>
        <v>0</v>
      </c>
      <c r="AI92" s="52">
        <f t="shared" si="25"/>
        <v>0</v>
      </c>
      <c r="AJ92" s="52">
        <f t="shared" si="25"/>
        <v>0</v>
      </c>
      <c r="AK92" s="52">
        <f t="shared" si="25"/>
        <v>0</v>
      </c>
      <c r="AL92" s="52">
        <f t="shared" si="25"/>
        <v>0</v>
      </c>
      <c r="AM92" s="52">
        <f t="shared" si="24"/>
        <v>0</v>
      </c>
    </row>
    <row r="93" spans="1:49">
      <c r="A93" s="258"/>
      <c r="B93" s="259"/>
      <c r="C93" s="46">
        <v>9</v>
      </c>
      <c r="D93" s="52">
        <f t="shared" ref="D93:AL93" si="26">COUNTIF(D49:D89,9)</f>
        <v>0</v>
      </c>
      <c r="E93" s="52">
        <f t="shared" si="26"/>
        <v>0</v>
      </c>
      <c r="F93" s="52">
        <f t="shared" si="26"/>
        <v>0</v>
      </c>
      <c r="G93" s="52">
        <f t="shared" si="26"/>
        <v>0</v>
      </c>
      <c r="H93" s="52">
        <f t="shared" si="26"/>
        <v>0</v>
      </c>
      <c r="I93" s="52">
        <f t="shared" si="26"/>
        <v>0</v>
      </c>
      <c r="J93" s="52">
        <f t="shared" si="26"/>
        <v>0</v>
      </c>
      <c r="K93" s="52">
        <f t="shared" si="26"/>
        <v>0</v>
      </c>
      <c r="L93" s="52">
        <f t="shared" si="26"/>
        <v>0</v>
      </c>
      <c r="M93" s="52">
        <f t="shared" si="26"/>
        <v>0</v>
      </c>
      <c r="N93" s="52">
        <f t="shared" si="26"/>
        <v>0</v>
      </c>
      <c r="O93" s="52">
        <f t="shared" si="26"/>
        <v>0</v>
      </c>
      <c r="P93" s="52">
        <f t="shared" si="26"/>
        <v>0</v>
      </c>
      <c r="Q93" s="52">
        <f t="shared" si="26"/>
        <v>0</v>
      </c>
      <c r="R93" s="52">
        <f t="shared" si="26"/>
        <v>0</v>
      </c>
      <c r="S93" s="52">
        <f t="shared" si="26"/>
        <v>0</v>
      </c>
      <c r="T93" s="52">
        <f t="shared" si="26"/>
        <v>0</v>
      </c>
      <c r="U93" s="52">
        <f t="shared" si="26"/>
        <v>0</v>
      </c>
      <c r="V93" s="52">
        <f t="shared" si="26"/>
        <v>0</v>
      </c>
      <c r="W93" s="52">
        <f t="shared" si="26"/>
        <v>0</v>
      </c>
      <c r="X93" s="52">
        <f t="shared" si="26"/>
        <v>0</v>
      </c>
      <c r="Y93" s="52">
        <f t="shared" si="26"/>
        <v>0</v>
      </c>
      <c r="Z93" s="52">
        <f t="shared" si="26"/>
        <v>0</v>
      </c>
      <c r="AA93" s="52">
        <f t="shared" si="26"/>
        <v>0</v>
      </c>
      <c r="AB93" s="52">
        <f t="shared" si="26"/>
        <v>0</v>
      </c>
      <c r="AC93" s="52">
        <f t="shared" si="26"/>
        <v>0</v>
      </c>
      <c r="AD93" s="52">
        <f t="shared" si="26"/>
        <v>0</v>
      </c>
      <c r="AE93" s="52">
        <f t="shared" si="26"/>
        <v>0</v>
      </c>
      <c r="AF93" s="52">
        <f t="shared" si="26"/>
        <v>0</v>
      </c>
      <c r="AG93" s="52">
        <f t="shared" si="26"/>
        <v>0</v>
      </c>
      <c r="AH93" s="52">
        <f t="shared" si="26"/>
        <v>0</v>
      </c>
      <c r="AI93" s="52">
        <f t="shared" si="26"/>
        <v>0</v>
      </c>
      <c r="AJ93" s="52">
        <f t="shared" si="26"/>
        <v>0</v>
      </c>
      <c r="AK93" s="52">
        <f t="shared" si="26"/>
        <v>0</v>
      </c>
      <c r="AL93" s="52">
        <f t="shared" si="26"/>
        <v>0</v>
      </c>
      <c r="AM93" s="52">
        <f t="shared" si="24"/>
        <v>0</v>
      </c>
    </row>
    <row r="94" spans="1:49">
      <c r="A94" s="258"/>
      <c r="B94" s="259"/>
      <c r="C94" s="46">
        <v>0</v>
      </c>
      <c r="D94" s="52">
        <f t="shared" ref="D94:AL94" si="27">COUNTIF(D49:D89,0)</f>
        <v>0</v>
      </c>
      <c r="E94" s="52">
        <f t="shared" si="27"/>
        <v>0</v>
      </c>
      <c r="F94" s="52">
        <f t="shared" si="27"/>
        <v>0</v>
      </c>
      <c r="G94" s="52">
        <f t="shared" si="27"/>
        <v>0</v>
      </c>
      <c r="H94" s="52">
        <f t="shared" si="27"/>
        <v>0</v>
      </c>
      <c r="I94" s="52">
        <f t="shared" si="27"/>
        <v>0</v>
      </c>
      <c r="J94" s="52">
        <f t="shared" si="27"/>
        <v>0</v>
      </c>
      <c r="K94" s="52">
        <f t="shared" si="27"/>
        <v>0</v>
      </c>
      <c r="L94" s="52">
        <f t="shared" si="27"/>
        <v>0</v>
      </c>
      <c r="M94" s="52">
        <f t="shared" si="27"/>
        <v>0</v>
      </c>
      <c r="N94" s="52">
        <f t="shared" si="27"/>
        <v>0</v>
      </c>
      <c r="O94" s="52">
        <f t="shared" si="27"/>
        <v>0</v>
      </c>
      <c r="P94" s="52">
        <f t="shared" si="27"/>
        <v>0</v>
      </c>
      <c r="Q94" s="52">
        <f t="shared" si="27"/>
        <v>0</v>
      </c>
      <c r="R94" s="52">
        <f t="shared" si="27"/>
        <v>0</v>
      </c>
      <c r="S94" s="52">
        <f t="shared" si="27"/>
        <v>0</v>
      </c>
      <c r="T94" s="52">
        <f t="shared" si="27"/>
        <v>0</v>
      </c>
      <c r="U94" s="52">
        <f t="shared" si="27"/>
        <v>0</v>
      </c>
      <c r="V94" s="52">
        <f t="shared" si="27"/>
        <v>0</v>
      </c>
      <c r="W94" s="52">
        <f t="shared" si="27"/>
        <v>0</v>
      </c>
      <c r="X94" s="52">
        <f t="shared" si="27"/>
        <v>0</v>
      </c>
      <c r="Y94" s="52">
        <f t="shared" si="27"/>
        <v>0</v>
      </c>
      <c r="Z94" s="52">
        <f t="shared" si="27"/>
        <v>0</v>
      </c>
      <c r="AA94" s="52">
        <f t="shared" si="27"/>
        <v>0</v>
      </c>
      <c r="AB94" s="52">
        <f t="shared" si="27"/>
        <v>0</v>
      </c>
      <c r="AC94" s="52">
        <f t="shared" si="27"/>
        <v>0</v>
      </c>
      <c r="AD94" s="52">
        <f t="shared" si="27"/>
        <v>0</v>
      </c>
      <c r="AE94" s="52">
        <f t="shared" si="27"/>
        <v>0</v>
      </c>
      <c r="AF94" s="52">
        <f t="shared" si="27"/>
        <v>0</v>
      </c>
      <c r="AG94" s="52">
        <f t="shared" si="27"/>
        <v>0</v>
      </c>
      <c r="AH94" s="52">
        <f t="shared" si="27"/>
        <v>0</v>
      </c>
      <c r="AI94" s="52">
        <f t="shared" si="27"/>
        <v>0</v>
      </c>
      <c r="AJ94" s="52">
        <f t="shared" si="27"/>
        <v>0</v>
      </c>
      <c r="AK94" s="52">
        <f t="shared" si="27"/>
        <v>0</v>
      </c>
      <c r="AL94" s="52">
        <f t="shared" si="27"/>
        <v>0</v>
      </c>
      <c r="AM94" s="52">
        <f t="shared" si="24"/>
        <v>0</v>
      </c>
    </row>
    <row r="95" spans="1:49">
      <c r="A95" s="260"/>
      <c r="B95" s="261"/>
      <c r="C95" s="46" t="s">
        <v>15</v>
      </c>
      <c r="D95" s="87">
        <f t="shared" ref="D95:AL95" si="28">COUNTIF(D49:D89,"ABS")</f>
        <v>0</v>
      </c>
      <c r="E95" s="87">
        <f t="shared" si="28"/>
        <v>0</v>
      </c>
      <c r="F95" s="87">
        <f t="shared" si="28"/>
        <v>0</v>
      </c>
      <c r="G95" s="87">
        <f t="shared" si="28"/>
        <v>0</v>
      </c>
      <c r="H95" s="87">
        <f t="shared" si="28"/>
        <v>0</v>
      </c>
      <c r="I95" s="87">
        <f t="shared" si="28"/>
        <v>0</v>
      </c>
      <c r="J95" s="87">
        <f t="shared" si="28"/>
        <v>0</v>
      </c>
      <c r="K95" s="87">
        <f t="shared" si="28"/>
        <v>0</v>
      </c>
      <c r="L95" s="87">
        <f t="shared" si="28"/>
        <v>0</v>
      </c>
      <c r="M95" s="87">
        <f t="shared" si="28"/>
        <v>0</v>
      </c>
      <c r="N95" s="87">
        <f t="shared" si="28"/>
        <v>0</v>
      </c>
      <c r="O95" s="87">
        <f t="shared" si="28"/>
        <v>0</v>
      </c>
      <c r="P95" s="87">
        <f t="shared" si="28"/>
        <v>0</v>
      </c>
      <c r="Q95" s="87">
        <f t="shared" si="28"/>
        <v>0</v>
      </c>
      <c r="R95" s="87">
        <f t="shared" si="28"/>
        <v>0</v>
      </c>
      <c r="S95" s="87">
        <f t="shared" si="28"/>
        <v>0</v>
      </c>
      <c r="T95" s="87">
        <f t="shared" si="28"/>
        <v>0</v>
      </c>
      <c r="U95" s="87">
        <f t="shared" si="28"/>
        <v>0</v>
      </c>
      <c r="V95" s="87">
        <f t="shared" si="28"/>
        <v>0</v>
      </c>
      <c r="W95" s="87">
        <f t="shared" si="28"/>
        <v>0</v>
      </c>
      <c r="X95" s="87">
        <f t="shared" si="28"/>
        <v>0</v>
      </c>
      <c r="Y95" s="87">
        <f t="shared" si="28"/>
        <v>0</v>
      </c>
      <c r="Z95" s="87">
        <f t="shared" si="28"/>
        <v>0</v>
      </c>
      <c r="AA95" s="87">
        <f t="shared" si="28"/>
        <v>0</v>
      </c>
      <c r="AB95" s="87">
        <f t="shared" si="28"/>
        <v>0</v>
      </c>
      <c r="AC95" s="87">
        <f t="shared" si="28"/>
        <v>0</v>
      </c>
      <c r="AD95" s="87">
        <f t="shared" si="28"/>
        <v>0</v>
      </c>
      <c r="AE95" s="87">
        <f t="shared" si="28"/>
        <v>0</v>
      </c>
      <c r="AF95" s="87">
        <f t="shared" si="28"/>
        <v>0</v>
      </c>
      <c r="AG95" s="87">
        <f t="shared" si="28"/>
        <v>0</v>
      </c>
      <c r="AH95" s="87">
        <f t="shared" si="28"/>
        <v>0</v>
      </c>
      <c r="AI95" s="87">
        <f t="shared" si="28"/>
        <v>0</v>
      </c>
      <c r="AJ95" s="87">
        <f t="shared" si="28"/>
        <v>0</v>
      </c>
      <c r="AK95" s="87">
        <f t="shared" si="28"/>
        <v>0</v>
      </c>
      <c r="AL95" s="87">
        <f t="shared" si="28"/>
        <v>0</v>
      </c>
      <c r="AM95" s="52">
        <f t="shared" si="24"/>
        <v>0</v>
      </c>
    </row>
    <row r="96" spans="1:49" ht="13" thickBot="1">
      <c r="A96" s="303" t="s">
        <v>22</v>
      </c>
      <c r="B96" s="303"/>
      <c r="C96" s="86" t="s">
        <v>8</v>
      </c>
      <c r="D96" s="90">
        <f>D105/(38-D95)</f>
        <v>0</v>
      </c>
      <c r="E96" s="90">
        <f t="shared" ref="E96:AL96" si="29">E105/(38-E95)</f>
        <v>0</v>
      </c>
      <c r="F96" s="90">
        <f t="shared" si="29"/>
        <v>0</v>
      </c>
      <c r="G96" s="90">
        <f t="shared" si="29"/>
        <v>0</v>
      </c>
      <c r="H96" s="90">
        <f t="shared" si="29"/>
        <v>0</v>
      </c>
      <c r="I96" s="90">
        <f t="shared" si="29"/>
        <v>0</v>
      </c>
      <c r="J96" s="90">
        <f t="shared" si="29"/>
        <v>0</v>
      </c>
      <c r="K96" s="90">
        <f t="shared" si="29"/>
        <v>0</v>
      </c>
      <c r="L96" s="90">
        <f t="shared" si="29"/>
        <v>0</v>
      </c>
      <c r="M96" s="90">
        <f t="shared" si="29"/>
        <v>0</v>
      </c>
      <c r="N96" s="90">
        <f t="shared" si="29"/>
        <v>0</v>
      </c>
      <c r="O96" s="90">
        <f t="shared" si="29"/>
        <v>0</v>
      </c>
      <c r="P96" s="90">
        <f t="shared" si="29"/>
        <v>0</v>
      </c>
      <c r="Q96" s="90">
        <f t="shared" si="29"/>
        <v>0</v>
      </c>
      <c r="R96" s="90">
        <f t="shared" si="29"/>
        <v>0</v>
      </c>
      <c r="S96" s="90">
        <f t="shared" si="29"/>
        <v>0</v>
      </c>
      <c r="T96" s="90">
        <f t="shared" si="29"/>
        <v>0</v>
      </c>
      <c r="U96" s="90">
        <f t="shared" si="29"/>
        <v>0</v>
      </c>
      <c r="V96" s="90">
        <f t="shared" si="29"/>
        <v>0</v>
      </c>
      <c r="W96" s="90">
        <f t="shared" si="29"/>
        <v>0</v>
      </c>
      <c r="X96" s="90">
        <f t="shared" si="29"/>
        <v>0</v>
      </c>
      <c r="Y96" s="90">
        <f t="shared" si="29"/>
        <v>0</v>
      </c>
      <c r="Z96" s="90">
        <f t="shared" si="29"/>
        <v>0</v>
      </c>
      <c r="AA96" s="90">
        <f t="shared" si="29"/>
        <v>0</v>
      </c>
      <c r="AB96" s="90">
        <f t="shared" si="29"/>
        <v>0</v>
      </c>
      <c r="AC96" s="90">
        <f t="shared" si="29"/>
        <v>0</v>
      </c>
      <c r="AD96" s="90">
        <f t="shared" si="29"/>
        <v>0</v>
      </c>
      <c r="AE96" s="90">
        <f t="shared" si="29"/>
        <v>0</v>
      </c>
      <c r="AF96" s="90">
        <f t="shared" si="29"/>
        <v>0</v>
      </c>
      <c r="AG96" s="90">
        <f t="shared" si="29"/>
        <v>0</v>
      </c>
      <c r="AH96" s="90">
        <f t="shared" si="29"/>
        <v>0</v>
      </c>
      <c r="AI96" s="90">
        <f t="shared" si="29"/>
        <v>0</v>
      </c>
      <c r="AJ96" s="90">
        <f t="shared" si="29"/>
        <v>0</v>
      </c>
      <c r="AK96" s="90">
        <f t="shared" si="29"/>
        <v>0</v>
      </c>
      <c r="AL96" s="90">
        <f t="shared" si="29"/>
        <v>0</v>
      </c>
      <c r="AM96" s="90" t="e">
        <f>AM105/((38*K4)-AM95)</f>
        <v>#DIV/0!</v>
      </c>
    </row>
    <row r="97" spans="1:49" ht="13" thickBot="1">
      <c r="A97" s="303" t="s">
        <v>23</v>
      </c>
      <c r="B97" s="303"/>
      <c r="C97" s="86" t="s">
        <v>8</v>
      </c>
      <c r="D97" s="90">
        <f>D90/(41-D95)</f>
        <v>0</v>
      </c>
      <c r="E97" s="90">
        <f t="shared" ref="E97:AL97" si="30">E90/(41-E95)</f>
        <v>0</v>
      </c>
      <c r="F97" s="90">
        <f t="shared" si="30"/>
        <v>0</v>
      </c>
      <c r="G97" s="90">
        <f t="shared" si="30"/>
        <v>0</v>
      </c>
      <c r="H97" s="90">
        <f t="shared" si="30"/>
        <v>0</v>
      </c>
      <c r="I97" s="90">
        <f t="shared" si="30"/>
        <v>0</v>
      </c>
      <c r="J97" s="90">
        <f t="shared" si="30"/>
        <v>0</v>
      </c>
      <c r="K97" s="90">
        <f t="shared" si="30"/>
        <v>0</v>
      </c>
      <c r="L97" s="90">
        <f t="shared" si="30"/>
        <v>0</v>
      </c>
      <c r="M97" s="90">
        <f t="shared" si="30"/>
        <v>0</v>
      </c>
      <c r="N97" s="90">
        <f t="shared" si="30"/>
        <v>0</v>
      </c>
      <c r="O97" s="90">
        <f t="shared" si="30"/>
        <v>0</v>
      </c>
      <c r="P97" s="90">
        <f t="shared" si="30"/>
        <v>0</v>
      </c>
      <c r="Q97" s="90">
        <f t="shared" si="30"/>
        <v>0</v>
      </c>
      <c r="R97" s="90">
        <f t="shared" si="30"/>
        <v>0</v>
      </c>
      <c r="S97" s="90">
        <f t="shared" si="30"/>
        <v>0</v>
      </c>
      <c r="T97" s="90">
        <f t="shared" si="30"/>
        <v>0</v>
      </c>
      <c r="U97" s="90">
        <f t="shared" si="30"/>
        <v>0</v>
      </c>
      <c r="V97" s="90">
        <f t="shared" si="30"/>
        <v>0</v>
      </c>
      <c r="W97" s="90">
        <f t="shared" si="30"/>
        <v>0</v>
      </c>
      <c r="X97" s="90">
        <f t="shared" si="30"/>
        <v>0</v>
      </c>
      <c r="Y97" s="90">
        <f t="shared" si="30"/>
        <v>0</v>
      </c>
      <c r="Z97" s="90">
        <f t="shared" si="30"/>
        <v>0</v>
      </c>
      <c r="AA97" s="90">
        <f t="shared" si="30"/>
        <v>0</v>
      </c>
      <c r="AB97" s="90">
        <f t="shared" si="30"/>
        <v>0</v>
      </c>
      <c r="AC97" s="90">
        <f t="shared" si="30"/>
        <v>0</v>
      </c>
      <c r="AD97" s="90">
        <f t="shared" si="30"/>
        <v>0</v>
      </c>
      <c r="AE97" s="90">
        <f t="shared" si="30"/>
        <v>0</v>
      </c>
      <c r="AF97" s="90">
        <f t="shared" si="30"/>
        <v>0</v>
      </c>
      <c r="AG97" s="90">
        <f t="shared" si="30"/>
        <v>0</v>
      </c>
      <c r="AH97" s="90">
        <f t="shared" si="30"/>
        <v>0</v>
      </c>
      <c r="AI97" s="90">
        <f t="shared" si="30"/>
        <v>0</v>
      </c>
      <c r="AJ97" s="90">
        <f t="shared" si="30"/>
        <v>0</v>
      </c>
      <c r="AK97" s="90">
        <f t="shared" si="30"/>
        <v>0</v>
      </c>
      <c r="AL97" s="90">
        <f t="shared" si="30"/>
        <v>0</v>
      </c>
      <c r="AM97" s="90" t="e">
        <f>AM90/((41*K4)-AM95)</f>
        <v>#DIV/0!</v>
      </c>
      <c r="AN97" s="65"/>
      <c r="AO97" s="65"/>
      <c r="AP97" s="66"/>
      <c r="AQ97" s="66"/>
      <c r="AR97" s="66"/>
      <c r="AS97" s="66"/>
    </row>
    <row r="98" spans="1:49" s="33" customFormat="1" ht="214.5" customHeight="1">
      <c r="A98" s="69"/>
      <c r="B98" s="70"/>
      <c r="C98" s="72"/>
      <c r="D98" s="88">
        <f>D9</f>
        <v>1</v>
      </c>
      <c r="E98" s="164">
        <f t="shared" ref="E98:AL98" si="31">E9</f>
        <v>2</v>
      </c>
      <c r="F98" s="164">
        <f t="shared" si="31"/>
        <v>3</v>
      </c>
      <c r="G98" s="164">
        <f t="shared" si="31"/>
        <v>4</v>
      </c>
      <c r="H98" s="164">
        <f t="shared" si="31"/>
        <v>5</v>
      </c>
      <c r="I98" s="164">
        <f t="shared" si="31"/>
        <v>6</v>
      </c>
      <c r="J98" s="164">
        <f t="shared" si="31"/>
        <v>7</v>
      </c>
      <c r="K98" s="164">
        <f t="shared" si="31"/>
        <v>8</v>
      </c>
      <c r="L98" s="164">
        <f t="shared" si="31"/>
        <v>9</v>
      </c>
      <c r="M98" s="164">
        <f t="shared" si="31"/>
        <v>10</v>
      </c>
      <c r="N98" s="164">
        <f t="shared" si="31"/>
        <v>11</v>
      </c>
      <c r="O98" s="164">
        <f t="shared" si="31"/>
        <v>12</v>
      </c>
      <c r="P98" s="164">
        <f t="shared" si="31"/>
        <v>13</v>
      </c>
      <c r="Q98" s="164">
        <f t="shared" si="31"/>
        <v>14</v>
      </c>
      <c r="R98" s="164">
        <f t="shared" si="31"/>
        <v>15</v>
      </c>
      <c r="S98" s="164">
        <f t="shared" si="31"/>
        <v>16</v>
      </c>
      <c r="T98" s="164">
        <f t="shared" si="31"/>
        <v>17</v>
      </c>
      <c r="U98" s="164">
        <f t="shared" si="31"/>
        <v>18</v>
      </c>
      <c r="V98" s="164">
        <f t="shared" si="31"/>
        <v>19</v>
      </c>
      <c r="W98" s="164">
        <f t="shared" si="31"/>
        <v>20</v>
      </c>
      <c r="X98" s="164">
        <f t="shared" si="31"/>
        <v>21</v>
      </c>
      <c r="Y98" s="164">
        <f t="shared" si="31"/>
        <v>22</v>
      </c>
      <c r="Z98" s="164">
        <f t="shared" si="31"/>
        <v>23</v>
      </c>
      <c r="AA98" s="164">
        <f t="shared" si="31"/>
        <v>24</v>
      </c>
      <c r="AB98" s="164">
        <f t="shared" si="31"/>
        <v>25</v>
      </c>
      <c r="AC98" s="164">
        <f t="shared" si="31"/>
        <v>26</v>
      </c>
      <c r="AD98" s="164">
        <f t="shared" si="31"/>
        <v>27</v>
      </c>
      <c r="AE98" s="164">
        <f t="shared" si="31"/>
        <v>28</v>
      </c>
      <c r="AF98" s="164">
        <f t="shared" si="31"/>
        <v>29</v>
      </c>
      <c r="AG98" s="164">
        <f t="shared" si="31"/>
        <v>30</v>
      </c>
      <c r="AH98" s="164">
        <f t="shared" si="31"/>
        <v>31</v>
      </c>
      <c r="AI98" s="164">
        <f t="shared" si="31"/>
        <v>32</v>
      </c>
      <c r="AJ98" s="164">
        <f t="shared" si="31"/>
        <v>33</v>
      </c>
      <c r="AK98" s="164">
        <f t="shared" si="31"/>
        <v>34</v>
      </c>
      <c r="AL98" s="164">
        <f t="shared" si="31"/>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c r="A101" s="47"/>
      <c r="B101" s="47"/>
      <c r="C101" s="47"/>
    </row>
    <row r="103" spans="1:49" hidden="1"/>
    <row r="104" spans="1:49" hidden="1"/>
    <row r="105" spans="1:49" hidden="1">
      <c r="D105" s="27">
        <f>COUNTIF(D49:D86,1)</f>
        <v>0</v>
      </c>
      <c r="E105" s="27">
        <f t="shared" ref="E105:AK105" si="32">COUNTIF(E49:E86,1)</f>
        <v>0</v>
      </c>
      <c r="F105" s="27">
        <f t="shared" si="32"/>
        <v>0</v>
      </c>
      <c r="G105" s="27">
        <f t="shared" si="32"/>
        <v>0</v>
      </c>
      <c r="H105" s="27">
        <f t="shared" si="32"/>
        <v>0</v>
      </c>
      <c r="I105" s="27">
        <f t="shared" si="32"/>
        <v>0</v>
      </c>
      <c r="J105" s="27">
        <f t="shared" si="32"/>
        <v>0</v>
      </c>
      <c r="K105" s="27">
        <f t="shared" si="32"/>
        <v>0</v>
      </c>
      <c r="L105" s="27">
        <f t="shared" si="32"/>
        <v>0</v>
      </c>
      <c r="M105" s="27">
        <f t="shared" si="32"/>
        <v>0</v>
      </c>
      <c r="N105" s="27">
        <f t="shared" si="32"/>
        <v>0</v>
      </c>
      <c r="O105" s="27">
        <f t="shared" si="32"/>
        <v>0</v>
      </c>
      <c r="P105" s="27">
        <f t="shared" si="32"/>
        <v>0</v>
      </c>
      <c r="Q105" s="27">
        <f t="shared" si="32"/>
        <v>0</v>
      </c>
      <c r="R105" s="27">
        <f t="shared" si="32"/>
        <v>0</v>
      </c>
      <c r="S105" s="27">
        <f t="shared" si="32"/>
        <v>0</v>
      </c>
      <c r="T105" s="27">
        <f t="shared" si="32"/>
        <v>0</v>
      </c>
      <c r="U105" s="27">
        <f t="shared" si="32"/>
        <v>0</v>
      </c>
      <c r="V105" s="27">
        <f t="shared" si="32"/>
        <v>0</v>
      </c>
      <c r="W105" s="27">
        <f t="shared" si="32"/>
        <v>0</v>
      </c>
      <c r="X105" s="27">
        <f t="shared" si="32"/>
        <v>0</v>
      </c>
      <c r="Y105" s="27">
        <f t="shared" si="32"/>
        <v>0</v>
      </c>
      <c r="Z105" s="27">
        <f t="shared" si="32"/>
        <v>0</v>
      </c>
      <c r="AA105" s="27">
        <f t="shared" si="32"/>
        <v>0</v>
      </c>
      <c r="AB105" s="27">
        <f t="shared" si="32"/>
        <v>0</v>
      </c>
      <c r="AC105" s="27">
        <f t="shared" si="32"/>
        <v>0</v>
      </c>
      <c r="AD105" s="27">
        <f t="shared" si="32"/>
        <v>0</v>
      </c>
      <c r="AE105" s="27">
        <f t="shared" si="32"/>
        <v>0</v>
      </c>
      <c r="AF105" s="27">
        <f t="shared" si="32"/>
        <v>0</v>
      </c>
      <c r="AG105" s="27">
        <f t="shared" si="32"/>
        <v>0</v>
      </c>
      <c r="AH105" s="27">
        <f t="shared" si="32"/>
        <v>0</v>
      </c>
      <c r="AI105" s="27">
        <f t="shared" si="32"/>
        <v>0</v>
      </c>
      <c r="AJ105" s="27">
        <f t="shared" si="32"/>
        <v>0</v>
      </c>
      <c r="AK105" s="27">
        <f t="shared" si="32"/>
        <v>0</v>
      </c>
      <c r="AL105" s="27">
        <f>COUNTIF(AL49:AL86,1)</f>
        <v>0</v>
      </c>
      <c r="AM105" s="52">
        <f>SUM(D105:AL105)</f>
        <v>0</v>
      </c>
      <c r="AS105" s="27" t="str">
        <f t="shared" ref="AS105" si="33">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row r="119" spans="28:38" hidden="1"/>
  </sheetData>
  <sheetProtection sheet="1" objects="1" scenarios="1" selectLockedCells="1"/>
  <dataConsolidate/>
  <mergeCells count="85">
    <mergeCell ref="AM8:AS8"/>
    <mergeCell ref="A9:C9"/>
    <mergeCell ref="AM9:AM10"/>
    <mergeCell ref="AP9:AP10"/>
    <mergeCell ref="AQ9:AQ10"/>
    <mergeCell ref="AR9:AR10"/>
    <mergeCell ref="B1:H1"/>
    <mergeCell ref="B2:H2"/>
    <mergeCell ref="B3:H3"/>
    <mergeCell ref="B4:H4"/>
    <mergeCell ref="A8:C8"/>
    <mergeCell ref="AU21:AU25"/>
    <mergeCell ref="AV21:AV25"/>
    <mergeCell ref="AW21:AW25"/>
    <mergeCell ref="B17:B19"/>
    <mergeCell ref="AS9:AS10"/>
    <mergeCell ref="AV17:AV19"/>
    <mergeCell ref="B33:B36"/>
    <mergeCell ref="AU33:AU36"/>
    <mergeCell ref="AV33:AV36"/>
    <mergeCell ref="AW11:AW12"/>
    <mergeCell ref="AU13:AU16"/>
    <mergeCell ref="AV13:AV16"/>
    <mergeCell ref="AW13:AW16"/>
    <mergeCell ref="B14:B16"/>
    <mergeCell ref="AW26:AW29"/>
    <mergeCell ref="B30:B32"/>
    <mergeCell ref="AU30:AU32"/>
    <mergeCell ref="AV30:AV32"/>
    <mergeCell ref="AW30:AW32"/>
    <mergeCell ref="AW17:AW19"/>
    <mergeCell ref="B21:B25"/>
    <mergeCell ref="AW33:AW36"/>
    <mergeCell ref="A37:B42"/>
    <mergeCell ref="AM47:AM48"/>
    <mergeCell ref="AP47:AP48"/>
    <mergeCell ref="AQ47:AQ48"/>
    <mergeCell ref="AR47:AR48"/>
    <mergeCell ref="AS47:AS48"/>
    <mergeCell ref="A47:C47"/>
    <mergeCell ref="A11:A36"/>
    <mergeCell ref="B11:B12"/>
    <mergeCell ref="AU11:AU12"/>
    <mergeCell ref="AV11:AV12"/>
    <mergeCell ref="B26:B29"/>
    <mergeCell ref="AU26:AU29"/>
    <mergeCell ref="AV26:AV29"/>
    <mergeCell ref="AU17:AU19"/>
    <mergeCell ref="AU66:AU68"/>
    <mergeCell ref="AV66:AV68"/>
    <mergeCell ref="AW66:AW68"/>
    <mergeCell ref="B69:B72"/>
    <mergeCell ref="AU69:AU72"/>
    <mergeCell ref="AV69:AV72"/>
    <mergeCell ref="AW69:AW72"/>
    <mergeCell ref="B66:B68"/>
    <mergeCell ref="AU75:AU78"/>
    <mergeCell ref="AV75:AV78"/>
    <mergeCell ref="AW75:AW78"/>
    <mergeCell ref="B79:B82"/>
    <mergeCell ref="AU79:AU82"/>
    <mergeCell ref="AV79:AV82"/>
    <mergeCell ref="AW79:AW82"/>
    <mergeCell ref="AU49:AU57"/>
    <mergeCell ref="AV49:AV57"/>
    <mergeCell ref="AW49:AW57"/>
    <mergeCell ref="B62:B65"/>
    <mergeCell ref="AU62:AU65"/>
    <mergeCell ref="AV62:AV65"/>
    <mergeCell ref="AW62:AW65"/>
    <mergeCell ref="AU83:AU86"/>
    <mergeCell ref="AV83:AV86"/>
    <mergeCell ref="AW83:AW86"/>
    <mergeCell ref="B87:B89"/>
    <mergeCell ref="AU87:AU89"/>
    <mergeCell ref="AV87:AV89"/>
    <mergeCell ref="AW87:AW89"/>
    <mergeCell ref="A90:B95"/>
    <mergeCell ref="A96:B96"/>
    <mergeCell ref="A97:B97"/>
    <mergeCell ref="AM99:AS99"/>
    <mergeCell ref="B83:B86"/>
    <mergeCell ref="A49:A89"/>
    <mergeCell ref="B49:B57"/>
    <mergeCell ref="B75:B78"/>
  </mergeCells>
  <conditionalFormatting sqref="D43:AM43">
    <cfRule type="cellIs" dxfId="177" priority="20" operator="lessThan">
      <formula>0.33</formula>
    </cfRule>
    <cfRule type="cellIs" dxfId="176" priority="21" operator="between">
      <formula>0.51</formula>
      <formula>0.74</formula>
    </cfRule>
    <cfRule type="cellIs" dxfId="175" priority="22" operator="between">
      <formula>0.33</formula>
      <formula>0.5</formula>
    </cfRule>
    <cfRule type="cellIs" dxfId="174" priority="23" operator="greaterThan">
      <formula>0.75</formula>
    </cfRule>
  </conditionalFormatting>
  <conditionalFormatting sqref="AS49:AS89">
    <cfRule type="cellIs" dxfId="173" priority="17" operator="between">
      <formula>0.5</formula>
      <formula>0.74</formula>
    </cfRule>
    <cfRule type="cellIs" dxfId="172" priority="18" operator="between">
      <formula>0.34</formula>
      <formula>0.49</formula>
    </cfRule>
    <cfRule type="cellIs" dxfId="171" priority="19" operator="lessThan">
      <formula>0.33</formula>
    </cfRule>
  </conditionalFormatting>
  <conditionalFormatting sqref="AS49:AS89">
    <cfRule type="cellIs" dxfId="170" priority="13" operator="between">
      <formula>0.33</formula>
      <formula>0.49</formula>
    </cfRule>
    <cfRule type="cellIs" dxfId="169" priority="14" operator="between">
      <formula>0.5</formula>
      <formula>0.74</formula>
    </cfRule>
    <cfRule type="cellIs" dxfId="168" priority="15" operator="greaterThan">
      <formula>0.74</formula>
    </cfRule>
    <cfRule type="cellIs" dxfId="167" priority="16" operator="lessThan">
      <formula>0.33</formula>
    </cfRule>
  </conditionalFormatting>
  <conditionalFormatting sqref="AS11:AS36">
    <cfRule type="cellIs" dxfId="166" priority="9" operator="between">
      <formula>0.2</formula>
      <formula>0.49</formula>
    </cfRule>
    <cfRule type="cellIs" dxfId="165" priority="10" operator="between">
      <formula>0.5</formula>
      <formula>0.79</formula>
    </cfRule>
    <cfRule type="cellIs" dxfId="164" priority="11" operator="greaterThan">
      <formula>0.8</formula>
    </cfRule>
    <cfRule type="cellIs" dxfId="163" priority="12" operator="lessThan">
      <formula>0.2</formula>
    </cfRule>
  </conditionalFormatting>
  <conditionalFormatting sqref="D97:AM97">
    <cfRule type="cellIs" dxfId="162" priority="5" operator="lessThan">
      <formula>0.33</formula>
    </cfRule>
    <cfRule type="cellIs" dxfId="161" priority="6" operator="between">
      <formula>0.51</formula>
      <formula>0.74</formula>
    </cfRule>
    <cfRule type="cellIs" dxfId="160" priority="7" operator="between">
      <formula>0.33</formula>
      <formula>0.5</formula>
    </cfRule>
    <cfRule type="cellIs" dxfId="159" priority="8" operator="greaterThan">
      <formula>0.75</formula>
    </cfRule>
  </conditionalFormatting>
  <conditionalFormatting sqref="D96:AM96">
    <cfRule type="cellIs" dxfId="158" priority="1" operator="lessThan">
      <formula>0.33</formula>
    </cfRule>
    <cfRule type="cellIs" dxfId="157" priority="2" operator="between">
      <formula>0.51</formula>
      <formula>0.74</formula>
    </cfRule>
    <cfRule type="cellIs" dxfId="156" priority="3" operator="between">
      <formula>0.33</formula>
      <formula>0.5</formula>
    </cfRule>
    <cfRule type="cellIs" dxfId="155" priority="4" operator="greaterThan">
      <formula>0.75</formula>
    </cfRule>
  </conditionalFormatting>
  <conditionalFormatting sqref="AL11:AL36">
    <cfRule type="expression" dxfId="154" priority="24">
      <formula>ISBLANK(AL11:BM36)</formula>
    </cfRule>
  </conditionalFormatting>
  <conditionalFormatting sqref="AL49 AL89">
    <cfRule type="expression" dxfId="153" priority="25">
      <formula>ISBLANK(AL49:BM86)</formula>
    </cfRule>
  </conditionalFormatting>
  <conditionalFormatting sqref="AL56:AL62">
    <cfRule type="expression" dxfId="152" priority="26">
      <formula>ISBLANK(AL56:BM97)</formula>
    </cfRule>
  </conditionalFormatting>
  <conditionalFormatting sqref="AL65:AL88">
    <cfRule type="expression" dxfId="151" priority="27">
      <formula>ISBLANK(AL65:BM104)</formula>
    </cfRule>
  </conditionalFormatting>
  <conditionalFormatting sqref="AL50:AL55 AL63:AL64">
    <cfRule type="expression" dxfId="150" priority="28">
      <formula>ISBLANK(AL50:BM90)</formula>
    </cfRule>
  </conditionalFormatting>
  <conditionalFormatting sqref="AK11:AK36">
    <cfRule type="expression" dxfId="149" priority="29">
      <formula>ISBLANK(AK11:BN36)</formula>
    </cfRule>
  </conditionalFormatting>
  <conditionalFormatting sqref="AK49 AK89">
    <cfRule type="expression" dxfId="148" priority="30">
      <formula>ISBLANK(AK49:BN86)</formula>
    </cfRule>
  </conditionalFormatting>
  <conditionalFormatting sqref="AK56:AK62">
    <cfRule type="expression" dxfId="147" priority="31">
      <formula>ISBLANK(AK56:BN97)</formula>
    </cfRule>
  </conditionalFormatting>
  <conditionalFormatting sqref="AK65:AK88">
    <cfRule type="expression" dxfId="146" priority="32">
      <formula>ISBLANK(AK65:BN104)</formula>
    </cfRule>
  </conditionalFormatting>
  <conditionalFormatting sqref="AK50:AK55 AK63:AK64">
    <cfRule type="expression" dxfId="145" priority="33">
      <formula>ISBLANK(AK50:BN90)</formula>
    </cfRule>
  </conditionalFormatting>
  <conditionalFormatting sqref="AJ11:AJ36">
    <cfRule type="expression" dxfId="144" priority="34">
      <formula>ISBLANK(AJ11:BN36)</formula>
    </cfRule>
  </conditionalFormatting>
  <conditionalFormatting sqref="AJ49 AJ89">
    <cfRule type="expression" dxfId="143" priority="35">
      <formula>ISBLANK(AJ49:BN86)</formula>
    </cfRule>
  </conditionalFormatting>
  <conditionalFormatting sqref="AJ56:AJ62">
    <cfRule type="expression" dxfId="142" priority="36">
      <formula>ISBLANK(AJ56:BN97)</formula>
    </cfRule>
  </conditionalFormatting>
  <conditionalFormatting sqref="AJ65:AJ88">
    <cfRule type="expression" dxfId="141" priority="37">
      <formula>ISBLANK(AJ65:BN104)</formula>
    </cfRule>
  </conditionalFormatting>
  <conditionalFormatting sqref="AJ50:AJ55 AJ63:AJ64">
    <cfRule type="expression" dxfId="140" priority="38">
      <formula>ISBLANK(AJ50:BN90)</formula>
    </cfRule>
  </conditionalFormatting>
  <conditionalFormatting sqref="AI11:AI36">
    <cfRule type="expression" dxfId="139" priority="39">
      <formula>ISBLANK(AI11:BN36)</formula>
    </cfRule>
  </conditionalFormatting>
  <conditionalFormatting sqref="AI49 AI89">
    <cfRule type="expression" dxfId="138" priority="40">
      <formula>ISBLANK(AI49:BN86)</formula>
    </cfRule>
  </conditionalFormatting>
  <conditionalFormatting sqref="AI56:AI62">
    <cfRule type="expression" dxfId="137" priority="41">
      <formula>ISBLANK(AI56:BN97)</formula>
    </cfRule>
  </conditionalFormatting>
  <conditionalFormatting sqref="AI65:AI88">
    <cfRule type="expression" dxfId="136" priority="42">
      <formula>ISBLANK(AI65:BN104)</formula>
    </cfRule>
  </conditionalFormatting>
  <conditionalFormatting sqref="AI50:AI55 AI63:AI64">
    <cfRule type="expression" dxfId="135" priority="43">
      <formula>ISBLANK(AI50:BN90)</formula>
    </cfRule>
  </conditionalFormatting>
  <conditionalFormatting sqref="AH11:AH36">
    <cfRule type="expression" dxfId="134" priority="44">
      <formula>ISBLANK(AH11:BN36)</formula>
    </cfRule>
  </conditionalFormatting>
  <conditionalFormatting sqref="AH49 AH89">
    <cfRule type="expression" dxfId="133" priority="45">
      <formula>ISBLANK(AH49:BN86)</formula>
    </cfRule>
  </conditionalFormatting>
  <conditionalFormatting sqref="AH56:AH62">
    <cfRule type="expression" dxfId="132" priority="47">
      <formula>ISBLANK(AH56:BN97)</formula>
    </cfRule>
  </conditionalFormatting>
  <conditionalFormatting sqref="AH65:AH88">
    <cfRule type="expression" dxfId="131" priority="48">
      <formula>ISBLANK(AH65:BN104)</formula>
    </cfRule>
  </conditionalFormatting>
  <conditionalFormatting sqref="AH50:AH55 AH63:AH64">
    <cfRule type="expression" dxfId="130" priority="49">
      <formula>ISBLANK(AH50:BN90)</formula>
    </cfRule>
  </conditionalFormatting>
  <conditionalFormatting sqref="L11:AG36">
    <cfRule type="expression" dxfId="129" priority="50">
      <formula>ISBLANK(L11:AS36)</formula>
    </cfRule>
  </conditionalFormatting>
  <conditionalFormatting sqref="L49:AG49 L89:AG89">
    <cfRule type="expression" dxfId="128" priority="51">
      <formula>ISBLANK(L49:AS86)</formula>
    </cfRule>
  </conditionalFormatting>
  <conditionalFormatting sqref="L56:AG62">
    <cfRule type="expression" dxfId="127" priority="52">
      <formula>ISBLANK(L56:AS97)</formula>
    </cfRule>
  </conditionalFormatting>
  <conditionalFormatting sqref="L65:AG88">
    <cfRule type="expression" dxfId="126" priority="53">
      <formula>ISBLANK(L65:AS104)</formula>
    </cfRule>
  </conditionalFormatting>
  <conditionalFormatting sqref="L50:AG55 L63:AG64">
    <cfRule type="expression" dxfId="125" priority="54">
      <formula>ISBLANK(L50:AS90)</formula>
    </cfRule>
  </conditionalFormatting>
  <conditionalFormatting sqref="D11:K36">
    <cfRule type="expression" dxfId="124" priority="55">
      <formula>ISBLANK(D11:AL36)</formula>
    </cfRule>
  </conditionalFormatting>
  <conditionalFormatting sqref="D49:K49 D89:K89">
    <cfRule type="expression" dxfId="123" priority="56">
      <formula>ISBLANK(D49:AL86)</formula>
    </cfRule>
  </conditionalFormatting>
  <conditionalFormatting sqref="D56:K62">
    <cfRule type="expression" dxfId="122" priority="57">
      <formula>ISBLANK(D56:AL97)</formula>
    </cfRule>
  </conditionalFormatting>
  <conditionalFormatting sqref="D65:K88">
    <cfRule type="expression" dxfId="121" priority="58">
      <formula>ISBLANK(D65:AL104)</formula>
    </cfRule>
  </conditionalFormatting>
  <conditionalFormatting sqref="D50:K55 D63:K64">
    <cfRule type="expression" dxfId="120" priority="59">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AW119"/>
  <sheetViews>
    <sheetView showGridLines="0" topLeftCell="A7"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305">
        <f>'Classe 1'!B1</f>
        <v>0</v>
      </c>
      <c r="C1" s="305"/>
      <c r="D1" s="305"/>
      <c r="E1" s="305"/>
      <c r="F1" s="305"/>
      <c r="G1" s="306"/>
      <c r="H1" s="307"/>
      <c r="I1" s="47"/>
    </row>
    <row r="2" spans="1:49" ht="28">
      <c r="A2" s="84" t="s">
        <v>3</v>
      </c>
      <c r="B2" s="308">
        <f>'Classe 1'!B2</f>
        <v>0</v>
      </c>
      <c r="C2" s="308"/>
      <c r="D2" s="308"/>
      <c r="E2" s="308"/>
      <c r="F2" s="314"/>
      <c r="G2" s="309"/>
      <c r="H2" s="310"/>
      <c r="I2" s="47"/>
    </row>
    <row r="3" spans="1:49" ht="28">
      <c r="A3" s="84" t="s">
        <v>4</v>
      </c>
      <c r="B3" s="308">
        <f>'Classe 1'!B3</f>
        <v>0</v>
      </c>
      <c r="C3" s="309"/>
      <c r="D3" s="309"/>
      <c r="E3" s="309"/>
      <c r="F3" s="309"/>
      <c r="G3" s="309"/>
      <c r="H3" s="310"/>
      <c r="K3" t="s">
        <v>82</v>
      </c>
    </row>
    <row r="4" spans="1:49" ht="29" thickBot="1">
      <c r="A4" s="85" t="s">
        <v>5</v>
      </c>
      <c r="B4" s="311">
        <f>'Classe 1'!B4</f>
        <v>0</v>
      </c>
      <c r="C4" s="311"/>
      <c r="D4" s="311"/>
      <c r="E4" s="311"/>
      <c r="F4" s="311"/>
      <c r="G4" s="312"/>
      <c r="H4" s="313"/>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19"/>
      <c r="AO9" s="119"/>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20">
        <v>2</v>
      </c>
      <c r="AO10" s="120">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9'!AR11+'Classe 9'!AR12))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6">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9'!AR16+'Classe 9'!AR15+'Classe 9'!AR14+AR13))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9'!AR19+'Classe 9'!AR18+'Classe 9'!AR17))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14">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9'!AR29+'Classe 9'!AR28+'Classe 9'!AR27+'Classe 9'!AR26))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9'!AR32+'Classe 9'!AR31+'Classe 9'!AR30))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9'!AR36+'Classe 9'!AR35+'Classe 9'!AR34+'Classe 9'!AR33))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si="7"/>
        <v>0</v>
      </c>
      <c r="AG37" s="52">
        <f t="shared" si="7"/>
        <v>0</v>
      </c>
      <c r="AH37" s="52">
        <f t="shared" si="7"/>
        <v>0</v>
      </c>
      <c r="AI37" s="52">
        <f t="shared" si="7"/>
        <v>0</v>
      </c>
      <c r="AJ37" s="52">
        <f t="shared" si="7"/>
        <v>0</v>
      </c>
      <c r="AK37" s="52">
        <f t="shared" si="7"/>
        <v>0</v>
      </c>
      <c r="AL37" s="52">
        <f t="shared" si="7"/>
        <v>0</v>
      </c>
      <c r="AM37" s="52">
        <f>SUM(D37:AL37)</f>
        <v>0</v>
      </c>
      <c r="AN37" s="64"/>
      <c r="AO37" s="64"/>
      <c r="AP37" s="47"/>
      <c r="AQ37" s="47"/>
      <c r="AR37" s="47"/>
      <c r="AS37" s="47"/>
      <c r="AT37" s="56"/>
    </row>
    <row r="38" spans="1:49">
      <c r="A38" s="258"/>
      <c r="B38" s="259"/>
      <c r="C38" s="45">
        <v>2</v>
      </c>
      <c r="D38" s="52">
        <f t="shared" ref="D38:AL38" si="8">COUNTIF(D11:D36,2)</f>
        <v>0</v>
      </c>
      <c r="E38" s="52">
        <f t="shared" si="8"/>
        <v>0</v>
      </c>
      <c r="F38" s="52">
        <f t="shared" si="8"/>
        <v>0</v>
      </c>
      <c r="G38" s="52">
        <f t="shared" si="8"/>
        <v>0</v>
      </c>
      <c r="H38" s="52">
        <f t="shared" si="8"/>
        <v>0</v>
      </c>
      <c r="I38" s="52">
        <f t="shared" si="8"/>
        <v>0</v>
      </c>
      <c r="J38" s="52">
        <f t="shared" si="8"/>
        <v>0</v>
      </c>
      <c r="K38" s="52">
        <f t="shared" si="8"/>
        <v>0</v>
      </c>
      <c r="L38" s="52">
        <f t="shared" si="8"/>
        <v>0</v>
      </c>
      <c r="M38" s="52">
        <f t="shared" si="8"/>
        <v>0</v>
      </c>
      <c r="N38" s="52">
        <f t="shared" si="8"/>
        <v>0</v>
      </c>
      <c r="O38" s="52">
        <f t="shared" si="8"/>
        <v>0</v>
      </c>
      <c r="P38" s="52">
        <f t="shared" si="8"/>
        <v>0</v>
      </c>
      <c r="Q38" s="52">
        <f t="shared" si="8"/>
        <v>0</v>
      </c>
      <c r="R38" s="52">
        <f t="shared" si="8"/>
        <v>0</v>
      </c>
      <c r="S38" s="52">
        <f t="shared" si="8"/>
        <v>0</v>
      </c>
      <c r="T38" s="52">
        <f t="shared" si="8"/>
        <v>0</v>
      </c>
      <c r="U38" s="52">
        <f t="shared" si="8"/>
        <v>0</v>
      </c>
      <c r="V38" s="52">
        <f t="shared" si="8"/>
        <v>0</v>
      </c>
      <c r="W38" s="52">
        <f t="shared" si="8"/>
        <v>0</v>
      </c>
      <c r="X38" s="52">
        <f t="shared" si="8"/>
        <v>0</v>
      </c>
      <c r="Y38" s="52">
        <f t="shared" si="8"/>
        <v>0</v>
      </c>
      <c r="Z38" s="52">
        <f t="shared" si="8"/>
        <v>0</v>
      </c>
      <c r="AA38" s="52">
        <f t="shared" si="8"/>
        <v>0</v>
      </c>
      <c r="AB38" s="52">
        <f t="shared" si="8"/>
        <v>0</v>
      </c>
      <c r="AC38" s="52">
        <f t="shared" si="8"/>
        <v>0</v>
      </c>
      <c r="AD38" s="52">
        <f t="shared" si="8"/>
        <v>0</v>
      </c>
      <c r="AE38" s="52">
        <f t="shared" si="8"/>
        <v>0</v>
      </c>
      <c r="AF38" s="52">
        <f t="shared" si="8"/>
        <v>0</v>
      </c>
      <c r="AG38" s="52">
        <f t="shared" si="8"/>
        <v>0</v>
      </c>
      <c r="AH38" s="52">
        <f t="shared" si="8"/>
        <v>0</v>
      </c>
      <c r="AI38" s="52">
        <f t="shared" si="8"/>
        <v>0</v>
      </c>
      <c r="AJ38" s="52">
        <f t="shared" si="8"/>
        <v>0</v>
      </c>
      <c r="AK38" s="52">
        <f t="shared" si="8"/>
        <v>0</v>
      </c>
      <c r="AL38" s="52">
        <f t="shared" si="8"/>
        <v>0</v>
      </c>
      <c r="AM38" s="52">
        <f t="shared" ref="AM38:AM42" si="9">SUM(D38:AL38)</f>
        <v>0</v>
      </c>
      <c r="AN38" s="64"/>
      <c r="AO38" s="64"/>
      <c r="AP38" s="47"/>
      <c r="AQ38" s="47"/>
      <c r="AR38" s="47"/>
      <c r="AS38" s="47"/>
      <c r="AT38" s="50">
        <v>0</v>
      </c>
    </row>
    <row r="39" spans="1:49">
      <c r="A39" s="258"/>
      <c r="B39" s="259"/>
      <c r="C39" s="45">
        <v>3</v>
      </c>
      <c r="D39" s="52">
        <f t="shared" ref="D39:AL39" si="10">COUNTIF(D11:D36,3)</f>
        <v>0</v>
      </c>
      <c r="E39" s="52">
        <f t="shared" si="10"/>
        <v>0</v>
      </c>
      <c r="F39" s="52">
        <f t="shared" si="10"/>
        <v>0</v>
      </c>
      <c r="G39" s="52">
        <f t="shared" si="10"/>
        <v>0</v>
      </c>
      <c r="H39" s="52">
        <f t="shared" si="10"/>
        <v>0</v>
      </c>
      <c r="I39" s="52">
        <f t="shared" si="10"/>
        <v>0</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0</v>
      </c>
      <c r="V39" s="52">
        <f t="shared" si="10"/>
        <v>0</v>
      </c>
      <c r="W39" s="52">
        <f t="shared" si="10"/>
        <v>0</v>
      </c>
      <c r="X39" s="52">
        <f t="shared" si="10"/>
        <v>0</v>
      </c>
      <c r="Y39" s="52">
        <f t="shared" si="10"/>
        <v>0</v>
      </c>
      <c r="Z39" s="52">
        <f t="shared" si="10"/>
        <v>0</v>
      </c>
      <c r="AA39" s="52">
        <f t="shared" si="10"/>
        <v>0</v>
      </c>
      <c r="AB39" s="52">
        <f t="shared" si="10"/>
        <v>0</v>
      </c>
      <c r="AC39" s="52">
        <f t="shared" si="10"/>
        <v>0</v>
      </c>
      <c r="AD39" s="52">
        <f t="shared" si="10"/>
        <v>0</v>
      </c>
      <c r="AE39" s="52">
        <f t="shared" si="10"/>
        <v>0</v>
      </c>
      <c r="AF39" s="52">
        <f t="shared" si="10"/>
        <v>0</v>
      </c>
      <c r="AG39" s="52">
        <f t="shared" si="10"/>
        <v>0</v>
      </c>
      <c r="AH39" s="52">
        <f t="shared" si="10"/>
        <v>0</v>
      </c>
      <c r="AI39" s="52">
        <f t="shared" si="10"/>
        <v>0</v>
      </c>
      <c r="AJ39" s="52">
        <f t="shared" si="10"/>
        <v>0</v>
      </c>
      <c r="AK39" s="52">
        <f t="shared" si="10"/>
        <v>0</v>
      </c>
      <c r="AL39" s="52">
        <f t="shared" si="10"/>
        <v>0</v>
      </c>
      <c r="AM39" s="52">
        <f t="shared" si="9"/>
        <v>0</v>
      </c>
      <c r="AN39" s="64"/>
      <c r="AO39" s="64"/>
      <c r="AP39" s="47"/>
      <c r="AQ39" s="47"/>
      <c r="AR39" s="47"/>
      <c r="AS39" s="47"/>
      <c r="AT39" s="50">
        <v>1</v>
      </c>
    </row>
    <row r="40" spans="1:49">
      <c r="A40" s="258"/>
      <c r="B40" s="259"/>
      <c r="C40" s="45">
        <v>9</v>
      </c>
      <c r="D40" s="52">
        <f t="shared" ref="D40:AL40" si="11">COUNTIF(D11:D36,9)</f>
        <v>0</v>
      </c>
      <c r="E40" s="52">
        <f t="shared" si="11"/>
        <v>0</v>
      </c>
      <c r="F40" s="52">
        <f t="shared" si="11"/>
        <v>0</v>
      </c>
      <c r="G40" s="52">
        <f t="shared" si="11"/>
        <v>0</v>
      </c>
      <c r="H40" s="52">
        <f t="shared" si="11"/>
        <v>0</v>
      </c>
      <c r="I40" s="52">
        <f t="shared" si="11"/>
        <v>0</v>
      </c>
      <c r="J40" s="52">
        <f t="shared" si="11"/>
        <v>0</v>
      </c>
      <c r="K40" s="52">
        <f t="shared" si="11"/>
        <v>0</v>
      </c>
      <c r="L40" s="52">
        <f t="shared" si="11"/>
        <v>0</v>
      </c>
      <c r="M40" s="52">
        <f t="shared" si="11"/>
        <v>0</v>
      </c>
      <c r="N40" s="52">
        <f t="shared" si="11"/>
        <v>0</v>
      </c>
      <c r="O40" s="52">
        <f t="shared" si="11"/>
        <v>0</v>
      </c>
      <c r="P40" s="52">
        <f t="shared" si="11"/>
        <v>0</v>
      </c>
      <c r="Q40" s="52">
        <f t="shared" si="11"/>
        <v>0</v>
      </c>
      <c r="R40" s="52">
        <f t="shared" si="11"/>
        <v>0</v>
      </c>
      <c r="S40" s="52">
        <f t="shared" si="11"/>
        <v>0</v>
      </c>
      <c r="T40" s="52">
        <f t="shared" si="11"/>
        <v>0</v>
      </c>
      <c r="U40" s="52">
        <f t="shared" si="11"/>
        <v>0</v>
      </c>
      <c r="V40" s="52">
        <f t="shared" si="11"/>
        <v>0</v>
      </c>
      <c r="W40" s="52">
        <f t="shared" si="11"/>
        <v>0</v>
      </c>
      <c r="X40" s="52">
        <f t="shared" si="11"/>
        <v>0</v>
      </c>
      <c r="Y40" s="52">
        <f t="shared" si="11"/>
        <v>0</v>
      </c>
      <c r="Z40" s="52">
        <f t="shared" si="11"/>
        <v>0</v>
      </c>
      <c r="AA40" s="52">
        <f t="shared" si="11"/>
        <v>0</v>
      </c>
      <c r="AB40" s="52">
        <f t="shared" si="11"/>
        <v>0</v>
      </c>
      <c r="AC40" s="52">
        <f t="shared" si="11"/>
        <v>0</v>
      </c>
      <c r="AD40" s="52">
        <f t="shared" si="11"/>
        <v>0</v>
      </c>
      <c r="AE40" s="52">
        <f t="shared" si="11"/>
        <v>0</v>
      </c>
      <c r="AF40" s="52">
        <f t="shared" si="11"/>
        <v>0</v>
      </c>
      <c r="AG40" s="52">
        <f t="shared" si="11"/>
        <v>0</v>
      </c>
      <c r="AH40" s="52">
        <f t="shared" si="11"/>
        <v>0</v>
      </c>
      <c r="AI40" s="52">
        <f t="shared" si="11"/>
        <v>0</v>
      </c>
      <c r="AJ40" s="52">
        <f t="shared" si="11"/>
        <v>0</v>
      </c>
      <c r="AK40" s="52">
        <f t="shared" si="11"/>
        <v>0</v>
      </c>
      <c r="AL40" s="52">
        <f t="shared" si="11"/>
        <v>0</v>
      </c>
      <c r="AM40" s="52">
        <f t="shared" si="9"/>
        <v>0</v>
      </c>
      <c r="AN40" s="64"/>
      <c r="AO40" s="64"/>
      <c r="AP40" s="47"/>
      <c r="AQ40" s="47"/>
      <c r="AR40" s="47"/>
      <c r="AS40" s="47"/>
      <c r="AT40" s="50">
        <v>2</v>
      </c>
    </row>
    <row r="41" spans="1:49">
      <c r="A41" s="258"/>
      <c r="B41" s="259"/>
      <c r="C41" s="46">
        <v>0</v>
      </c>
      <c r="D41" s="52">
        <f t="shared" ref="D41:AL41" si="12">COUNTIF(D11:D36,0)</f>
        <v>0</v>
      </c>
      <c r="E41" s="52">
        <f t="shared" si="12"/>
        <v>0</v>
      </c>
      <c r="F41" s="52">
        <f t="shared" si="12"/>
        <v>0</v>
      </c>
      <c r="G41" s="52">
        <f t="shared" si="12"/>
        <v>0</v>
      </c>
      <c r="H41" s="52">
        <f t="shared" si="12"/>
        <v>0</v>
      </c>
      <c r="I41" s="52">
        <f t="shared" si="12"/>
        <v>0</v>
      </c>
      <c r="J41" s="52">
        <f t="shared" si="12"/>
        <v>0</v>
      </c>
      <c r="K41" s="52">
        <f t="shared" si="12"/>
        <v>0</v>
      </c>
      <c r="L41" s="52">
        <f t="shared" si="12"/>
        <v>0</v>
      </c>
      <c r="M41" s="52">
        <f t="shared" si="12"/>
        <v>0</v>
      </c>
      <c r="N41" s="52">
        <f t="shared" si="12"/>
        <v>0</v>
      </c>
      <c r="O41" s="52">
        <f t="shared" si="12"/>
        <v>0</v>
      </c>
      <c r="P41" s="52">
        <f t="shared" si="12"/>
        <v>0</v>
      </c>
      <c r="Q41" s="52">
        <f t="shared" si="12"/>
        <v>0</v>
      </c>
      <c r="R41" s="52">
        <f t="shared" si="12"/>
        <v>0</v>
      </c>
      <c r="S41" s="52">
        <f t="shared" si="12"/>
        <v>0</v>
      </c>
      <c r="T41" s="52">
        <f t="shared" si="12"/>
        <v>0</v>
      </c>
      <c r="U41" s="52">
        <f t="shared" si="12"/>
        <v>0</v>
      </c>
      <c r="V41" s="52">
        <f t="shared" si="12"/>
        <v>0</v>
      </c>
      <c r="W41" s="52">
        <f t="shared" si="12"/>
        <v>0</v>
      </c>
      <c r="X41" s="52">
        <f t="shared" si="12"/>
        <v>0</v>
      </c>
      <c r="Y41" s="52">
        <f t="shared" si="12"/>
        <v>0</v>
      </c>
      <c r="Z41" s="52">
        <f t="shared" si="12"/>
        <v>0</v>
      </c>
      <c r="AA41" s="52">
        <f t="shared" si="12"/>
        <v>0</v>
      </c>
      <c r="AB41" s="52">
        <f t="shared" si="12"/>
        <v>0</v>
      </c>
      <c r="AC41" s="52">
        <f t="shared" si="12"/>
        <v>0</v>
      </c>
      <c r="AD41" s="52">
        <f t="shared" si="12"/>
        <v>0</v>
      </c>
      <c r="AE41" s="52">
        <f t="shared" si="12"/>
        <v>0</v>
      </c>
      <c r="AF41" s="52">
        <f t="shared" si="12"/>
        <v>0</v>
      </c>
      <c r="AG41" s="52">
        <f t="shared" si="12"/>
        <v>0</v>
      </c>
      <c r="AH41" s="52">
        <f t="shared" si="12"/>
        <v>0</v>
      </c>
      <c r="AI41" s="52">
        <f t="shared" si="12"/>
        <v>0</v>
      </c>
      <c r="AJ41" s="52">
        <f t="shared" si="12"/>
        <v>0</v>
      </c>
      <c r="AK41" s="52">
        <f t="shared" si="12"/>
        <v>0</v>
      </c>
      <c r="AL41" s="52">
        <f t="shared" si="12"/>
        <v>0</v>
      </c>
      <c r="AM41" s="52">
        <f t="shared" si="9"/>
        <v>0</v>
      </c>
      <c r="AN41" s="47"/>
      <c r="AO41" s="47"/>
      <c r="AP41" s="47"/>
      <c r="AQ41" s="47"/>
      <c r="AR41" s="47"/>
      <c r="AS41" s="47"/>
      <c r="AT41" s="50">
        <v>3</v>
      </c>
    </row>
    <row r="42" spans="1:49">
      <c r="A42" s="260"/>
      <c r="B42" s="261"/>
      <c r="C42" s="46" t="s">
        <v>15</v>
      </c>
      <c r="D42" s="52">
        <f>COUNTIF(D11:D36,"ABS")</f>
        <v>0</v>
      </c>
      <c r="E42" s="52">
        <f t="shared" ref="E42:AL42" si="13">COUNTIF(E11:E36,"ABS")</f>
        <v>0</v>
      </c>
      <c r="F42" s="52">
        <f t="shared" si="13"/>
        <v>0</v>
      </c>
      <c r="G42" s="52">
        <f t="shared" si="13"/>
        <v>0</v>
      </c>
      <c r="H42" s="52">
        <f t="shared" si="13"/>
        <v>0</v>
      </c>
      <c r="I42" s="52">
        <f t="shared" si="13"/>
        <v>0</v>
      </c>
      <c r="J42" s="52">
        <f t="shared" si="13"/>
        <v>0</v>
      </c>
      <c r="K42" s="52">
        <f t="shared" si="13"/>
        <v>0</v>
      </c>
      <c r="L42" s="52">
        <f t="shared" si="13"/>
        <v>0</v>
      </c>
      <c r="M42" s="52">
        <f t="shared" si="13"/>
        <v>0</v>
      </c>
      <c r="N42" s="52">
        <f t="shared" si="13"/>
        <v>0</v>
      </c>
      <c r="O42" s="52">
        <f t="shared" si="13"/>
        <v>0</v>
      </c>
      <c r="P42" s="52">
        <f t="shared" si="13"/>
        <v>0</v>
      </c>
      <c r="Q42" s="52">
        <f t="shared" si="13"/>
        <v>0</v>
      </c>
      <c r="R42" s="52">
        <f>COUNTIF(R11:R36,"ABS")</f>
        <v>0</v>
      </c>
      <c r="S42" s="52">
        <f t="shared" si="13"/>
        <v>0</v>
      </c>
      <c r="T42" s="52">
        <f t="shared" si="13"/>
        <v>0</v>
      </c>
      <c r="U42" s="52">
        <f t="shared" si="13"/>
        <v>0</v>
      </c>
      <c r="V42" s="52">
        <f t="shared" si="13"/>
        <v>0</v>
      </c>
      <c r="W42" s="52">
        <f t="shared" si="13"/>
        <v>0</v>
      </c>
      <c r="X42" s="52">
        <f>COUNTIF(X11:X36,"ABS")</f>
        <v>0</v>
      </c>
      <c r="Y42" s="52">
        <f t="shared" si="13"/>
        <v>0</v>
      </c>
      <c r="Z42" s="52">
        <f t="shared" si="13"/>
        <v>0</v>
      </c>
      <c r="AA42" s="52">
        <f t="shared" si="13"/>
        <v>0</v>
      </c>
      <c r="AB42" s="52">
        <f t="shared" si="13"/>
        <v>0</v>
      </c>
      <c r="AC42" s="52">
        <f t="shared" si="13"/>
        <v>0</v>
      </c>
      <c r="AD42" s="52">
        <f t="shared" si="13"/>
        <v>0</v>
      </c>
      <c r="AE42" s="52">
        <f t="shared" si="13"/>
        <v>0</v>
      </c>
      <c r="AF42" s="52">
        <f t="shared" si="13"/>
        <v>0</v>
      </c>
      <c r="AG42" s="52">
        <f t="shared" si="13"/>
        <v>0</v>
      </c>
      <c r="AH42" s="52">
        <f t="shared" si="13"/>
        <v>0</v>
      </c>
      <c r="AI42" s="52">
        <f t="shared" si="13"/>
        <v>0</v>
      </c>
      <c r="AJ42" s="52">
        <f t="shared" si="13"/>
        <v>0</v>
      </c>
      <c r="AK42" s="52">
        <f t="shared" si="13"/>
        <v>0</v>
      </c>
      <c r="AL42" s="52">
        <f t="shared" si="13"/>
        <v>0</v>
      </c>
      <c r="AM42" s="52">
        <f t="shared" si="9"/>
        <v>0</v>
      </c>
      <c r="AN42" s="47"/>
      <c r="AO42" s="47"/>
      <c r="AP42" s="47"/>
      <c r="AQ42" s="47"/>
      <c r="AR42" s="47"/>
      <c r="AS42" s="47"/>
      <c r="AT42" s="50">
        <v>9</v>
      </c>
    </row>
    <row r="43" spans="1:49">
      <c r="A43" s="55"/>
      <c r="B43" s="54"/>
      <c r="C43" s="32" t="s">
        <v>8</v>
      </c>
      <c r="D43" s="74">
        <f>D37/(26-D42)</f>
        <v>0</v>
      </c>
      <c r="E43" s="74">
        <f t="shared" ref="E43:AL43" si="14">E37/(26-E42)</f>
        <v>0</v>
      </c>
      <c r="F43" s="74">
        <f>F37/(26-F42)</f>
        <v>0</v>
      </c>
      <c r="G43" s="74">
        <f t="shared" si="14"/>
        <v>0</v>
      </c>
      <c r="H43" s="74">
        <f t="shared" si="14"/>
        <v>0</v>
      </c>
      <c r="I43" s="74">
        <f t="shared" si="14"/>
        <v>0</v>
      </c>
      <c r="J43" s="74">
        <f t="shared" si="14"/>
        <v>0</v>
      </c>
      <c r="K43" s="74">
        <f t="shared" si="14"/>
        <v>0</v>
      </c>
      <c r="L43" s="74">
        <f t="shared" si="14"/>
        <v>0</v>
      </c>
      <c r="M43" s="74">
        <f t="shared" si="14"/>
        <v>0</v>
      </c>
      <c r="N43" s="74">
        <f t="shared" si="14"/>
        <v>0</v>
      </c>
      <c r="O43" s="74">
        <f t="shared" si="14"/>
        <v>0</v>
      </c>
      <c r="P43" s="74">
        <f t="shared" si="14"/>
        <v>0</v>
      </c>
      <c r="Q43" s="74">
        <f t="shared" si="14"/>
        <v>0</v>
      </c>
      <c r="R43" s="74">
        <f t="shared" si="14"/>
        <v>0</v>
      </c>
      <c r="S43" s="74">
        <f t="shared" si="14"/>
        <v>0</v>
      </c>
      <c r="T43" s="74">
        <f t="shared" si="14"/>
        <v>0</v>
      </c>
      <c r="U43" s="74">
        <f t="shared" si="14"/>
        <v>0</v>
      </c>
      <c r="V43" s="74">
        <f t="shared" si="14"/>
        <v>0</v>
      </c>
      <c r="W43" s="74">
        <f t="shared" si="14"/>
        <v>0</v>
      </c>
      <c r="X43" s="74">
        <f t="shared" si="14"/>
        <v>0</v>
      </c>
      <c r="Y43" s="74">
        <f t="shared" si="14"/>
        <v>0</v>
      </c>
      <c r="Z43" s="74">
        <f t="shared" si="14"/>
        <v>0</v>
      </c>
      <c r="AA43" s="74">
        <f t="shared" si="14"/>
        <v>0</v>
      </c>
      <c r="AB43" s="74">
        <f t="shared" si="14"/>
        <v>0</v>
      </c>
      <c r="AC43" s="74">
        <f t="shared" si="14"/>
        <v>0</v>
      </c>
      <c r="AD43" s="74">
        <f t="shared" si="14"/>
        <v>0</v>
      </c>
      <c r="AE43" s="74">
        <f t="shared" si="14"/>
        <v>0</v>
      </c>
      <c r="AF43" s="74">
        <f t="shared" si="14"/>
        <v>0</v>
      </c>
      <c r="AG43" s="74">
        <f t="shared" si="14"/>
        <v>0</v>
      </c>
      <c r="AH43" s="74">
        <f t="shared" si="14"/>
        <v>0</v>
      </c>
      <c r="AI43" s="74">
        <f t="shared" si="14"/>
        <v>0</v>
      </c>
      <c r="AJ43" s="74">
        <f t="shared" si="14"/>
        <v>0</v>
      </c>
      <c r="AK43" s="74">
        <f t="shared" si="14"/>
        <v>0</v>
      </c>
      <c r="AL43" s="74">
        <f t="shared" si="14"/>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17"/>
      <c r="AO47" s="117"/>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18">
        <v>2</v>
      </c>
      <c r="AO48" s="118">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15">COUNTIF(D49:AL49,1)</f>
        <v>0</v>
      </c>
      <c r="AN49" s="3">
        <f t="shared" ref="AN49:AN89" si="16">COUNTIF(D49:AL49,2)</f>
        <v>0</v>
      </c>
      <c r="AO49" s="3">
        <f t="shared" ref="AO49:AO89" si="17">COUNTIF(D49:AL49,3)</f>
        <v>0</v>
      </c>
      <c r="AP49" s="3">
        <f t="shared" ref="AP49:AP89" si="18">COUNTIF(D49:AL49,9)</f>
        <v>0</v>
      </c>
      <c r="AQ49" s="3">
        <f t="shared" ref="AQ49:AQ89" si="19">COUNTIF(D49:AL49,0)</f>
        <v>0</v>
      </c>
      <c r="AR49" s="3">
        <f t="shared" ref="AR49:AR89" si="20">COUNTIF(D49:AL49,"ABS")</f>
        <v>0</v>
      </c>
      <c r="AS49" s="94" t="str">
        <f>IF(ISERROR(AM49/($K$4-AR49)),"-",AM49/($K$4-AR49))</f>
        <v>-</v>
      </c>
      <c r="AU49" s="271" t="e">
        <f>(AM49+AM50+AM51+AM52+AM53+AM54+AM55+AM56+AM57)/((9*K4)-('Classe 9'!AR49+'Classe 9'!AR50+'Classe 9'!AR51+'Classe 9'!AR52+'Classe 9'!AR53+'Classe 9'!AR54+'Classe 9'!AR55+'Classe 9'!AR56+'Classe 9'!AR57))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15"/>
        <v>0</v>
      </c>
      <c r="AN50" s="3">
        <f t="shared" si="16"/>
        <v>0</v>
      </c>
      <c r="AO50" s="3">
        <f t="shared" si="17"/>
        <v>0</v>
      </c>
      <c r="AP50" s="3">
        <f t="shared" si="18"/>
        <v>0</v>
      </c>
      <c r="AQ50" s="3">
        <f t="shared" si="19"/>
        <v>0</v>
      </c>
      <c r="AR50" s="3">
        <f t="shared" si="20"/>
        <v>0</v>
      </c>
      <c r="AS50" s="94" t="str">
        <f t="shared" ref="AS50:AS89" si="21">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15"/>
        <v>0</v>
      </c>
      <c r="AN51" s="3">
        <f t="shared" si="16"/>
        <v>0</v>
      </c>
      <c r="AO51" s="3">
        <f t="shared" si="17"/>
        <v>0</v>
      </c>
      <c r="AP51" s="3">
        <f t="shared" si="18"/>
        <v>0</v>
      </c>
      <c r="AQ51" s="3">
        <f t="shared" si="19"/>
        <v>0</v>
      </c>
      <c r="AR51" s="3">
        <f t="shared" si="20"/>
        <v>0</v>
      </c>
      <c r="AS51" s="94" t="str">
        <f t="shared" si="21"/>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15"/>
        <v>0</v>
      </c>
      <c r="AN52" s="3">
        <f t="shared" si="16"/>
        <v>0</v>
      </c>
      <c r="AO52" s="3">
        <f t="shared" si="17"/>
        <v>0</v>
      </c>
      <c r="AP52" s="28">
        <f t="shared" si="18"/>
        <v>0</v>
      </c>
      <c r="AQ52" s="28">
        <f t="shared" si="19"/>
        <v>0</v>
      </c>
      <c r="AR52" s="3">
        <f t="shared" si="20"/>
        <v>0</v>
      </c>
      <c r="AS52" s="94" t="str">
        <f t="shared" si="21"/>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15"/>
        <v>0</v>
      </c>
      <c r="AN53" s="3">
        <f t="shared" si="16"/>
        <v>0</v>
      </c>
      <c r="AO53" s="3">
        <f t="shared" si="17"/>
        <v>0</v>
      </c>
      <c r="AP53" s="3">
        <f t="shared" si="18"/>
        <v>0</v>
      </c>
      <c r="AQ53" s="3">
        <f t="shared" si="19"/>
        <v>0</v>
      </c>
      <c r="AR53" s="3">
        <f t="shared" si="20"/>
        <v>0</v>
      </c>
      <c r="AS53" s="94" t="str">
        <f t="shared" si="21"/>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15"/>
        <v>0</v>
      </c>
      <c r="AN54" s="3">
        <f t="shared" si="16"/>
        <v>0</v>
      </c>
      <c r="AO54" s="3">
        <f t="shared" si="17"/>
        <v>0</v>
      </c>
      <c r="AP54" s="28">
        <f t="shared" si="18"/>
        <v>0</v>
      </c>
      <c r="AQ54" s="28">
        <f t="shared" si="19"/>
        <v>0</v>
      </c>
      <c r="AR54" s="3">
        <f t="shared" si="20"/>
        <v>0</v>
      </c>
      <c r="AS54" s="94" t="str">
        <f t="shared" si="21"/>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15"/>
        <v>0</v>
      </c>
      <c r="AN55" s="3">
        <f t="shared" si="16"/>
        <v>0</v>
      </c>
      <c r="AO55" s="3">
        <f t="shared" si="17"/>
        <v>0</v>
      </c>
      <c r="AP55" s="28">
        <f t="shared" si="18"/>
        <v>0</v>
      </c>
      <c r="AQ55" s="28">
        <f t="shared" si="19"/>
        <v>0</v>
      </c>
      <c r="AR55" s="3">
        <f t="shared" si="20"/>
        <v>0</v>
      </c>
      <c r="AS55" s="94" t="str">
        <f t="shared" si="21"/>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15"/>
        <v>0</v>
      </c>
      <c r="AN56" s="3">
        <f t="shared" si="16"/>
        <v>0</v>
      </c>
      <c r="AO56" s="3">
        <f t="shared" si="17"/>
        <v>0</v>
      </c>
      <c r="AP56" s="28">
        <f t="shared" si="18"/>
        <v>0</v>
      </c>
      <c r="AQ56" s="28">
        <f t="shared" si="19"/>
        <v>0</v>
      </c>
      <c r="AR56" s="3">
        <f t="shared" si="20"/>
        <v>0</v>
      </c>
      <c r="AS56" s="94" t="str">
        <f t="shared" si="21"/>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15"/>
        <v>0</v>
      </c>
      <c r="AN57" s="3">
        <f t="shared" si="16"/>
        <v>0</v>
      </c>
      <c r="AO57" s="3">
        <f t="shared" si="17"/>
        <v>0</v>
      </c>
      <c r="AP57" s="28">
        <f t="shared" si="18"/>
        <v>0</v>
      </c>
      <c r="AQ57" s="28">
        <f t="shared" si="19"/>
        <v>0</v>
      </c>
      <c r="AR57" s="3">
        <f t="shared" si="20"/>
        <v>0</v>
      </c>
      <c r="AS57" s="94" t="str">
        <f t="shared" si="21"/>
        <v>-</v>
      </c>
      <c r="AU57" s="273"/>
      <c r="AV57" s="276"/>
      <c r="AW57" s="304"/>
    </row>
    <row r="58" spans="1:49">
      <c r="A58" s="278"/>
      <c r="B58" s="113">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15"/>
        <v>0</v>
      </c>
      <c r="AN58" s="3">
        <f t="shared" si="16"/>
        <v>0</v>
      </c>
      <c r="AO58" s="3">
        <f t="shared" si="17"/>
        <v>0</v>
      </c>
      <c r="AP58" s="28">
        <f t="shared" si="18"/>
        <v>0</v>
      </c>
      <c r="AQ58" s="28">
        <f t="shared" si="19"/>
        <v>0</v>
      </c>
      <c r="AR58" s="3">
        <f t="shared" si="20"/>
        <v>0</v>
      </c>
      <c r="AS58" s="94" t="str">
        <f t="shared" si="21"/>
        <v>-</v>
      </c>
      <c r="AU58" s="141" t="str">
        <f>AS58</f>
        <v>-</v>
      </c>
      <c r="AV58" s="144" t="str">
        <f>AS58</f>
        <v>-</v>
      </c>
      <c r="AW58" s="142" t="e">
        <f>#REF!</f>
        <v>#REF!</v>
      </c>
    </row>
    <row r="59" spans="1:49">
      <c r="A59" s="278"/>
      <c r="B59" s="113">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15"/>
        <v>0</v>
      </c>
      <c r="AN59" s="3">
        <f t="shared" si="16"/>
        <v>0</v>
      </c>
      <c r="AO59" s="3">
        <f t="shared" si="17"/>
        <v>0</v>
      </c>
      <c r="AP59" s="28">
        <f t="shared" si="18"/>
        <v>0</v>
      </c>
      <c r="AQ59" s="28">
        <f t="shared" si="19"/>
        <v>0</v>
      </c>
      <c r="AR59" s="3">
        <f t="shared" si="20"/>
        <v>0</v>
      </c>
      <c r="AS59" s="94" t="str">
        <f t="shared" si="21"/>
        <v>-</v>
      </c>
      <c r="AU59" s="141" t="str">
        <f>AS59</f>
        <v>-</v>
      </c>
      <c r="AV59" s="144" t="str">
        <f>AS59</f>
        <v>-</v>
      </c>
      <c r="AW59" s="142" t="e">
        <f>#REF!</f>
        <v>#REF!</v>
      </c>
    </row>
    <row r="60" spans="1:49">
      <c r="A60" s="278"/>
      <c r="B60" s="113">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15"/>
        <v>0</v>
      </c>
      <c r="AN60" s="3">
        <f t="shared" si="16"/>
        <v>0</v>
      </c>
      <c r="AO60" s="3">
        <f t="shared" si="17"/>
        <v>0</v>
      </c>
      <c r="AP60" s="28">
        <f t="shared" si="18"/>
        <v>0</v>
      </c>
      <c r="AQ60" s="28">
        <f t="shared" si="19"/>
        <v>0</v>
      </c>
      <c r="AR60" s="3">
        <f t="shared" si="20"/>
        <v>0</v>
      </c>
      <c r="AS60" s="94" t="str">
        <f t="shared" si="21"/>
        <v>-</v>
      </c>
      <c r="AU60" s="141" t="str">
        <f>AS60</f>
        <v>-</v>
      </c>
      <c r="AV60" s="144" t="str">
        <f>AS60</f>
        <v>-</v>
      </c>
      <c r="AW60" s="142" t="e">
        <f>#REF!</f>
        <v>#REF!</v>
      </c>
    </row>
    <row r="61" spans="1:49">
      <c r="A61" s="278"/>
      <c r="B61" s="113">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15"/>
        <v>0</v>
      </c>
      <c r="AN61" s="3">
        <f t="shared" si="16"/>
        <v>0</v>
      </c>
      <c r="AO61" s="3">
        <f t="shared" si="17"/>
        <v>0</v>
      </c>
      <c r="AP61" s="28">
        <f t="shared" si="18"/>
        <v>0</v>
      </c>
      <c r="AQ61" s="28">
        <f t="shared" si="19"/>
        <v>0</v>
      </c>
      <c r="AR61" s="3">
        <f t="shared" si="20"/>
        <v>0</v>
      </c>
      <c r="AS61" s="94" t="str">
        <f t="shared" si="21"/>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15"/>
        <v>0</v>
      </c>
      <c r="AN62" s="3">
        <f t="shared" si="16"/>
        <v>0</v>
      </c>
      <c r="AO62" s="3">
        <f t="shared" si="17"/>
        <v>0</v>
      </c>
      <c r="AP62" s="28">
        <f t="shared" si="18"/>
        <v>0</v>
      </c>
      <c r="AQ62" s="28">
        <f t="shared" si="19"/>
        <v>0</v>
      </c>
      <c r="AR62" s="3">
        <f t="shared" si="20"/>
        <v>0</v>
      </c>
      <c r="AS62" s="94" t="str">
        <f t="shared" si="21"/>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15"/>
        <v>0</v>
      </c>
      <c r="AN63" s="3">
        <f t="shared" si="16"/>
        <v>0</v>
      </c>
      <c r="AO63" s="3">
        <f t="shared" si="17"/>
        <v>0</v>
      </c>
      <c r="AP63" s="28">
        <f t="shared" si="18"/>
        <v>0</v>
      </c>
      <c r="AQ63" s="28">
        <f t="shared" si="19"/>
        <v>0</v>
      </c>
      <c r="AR63" s="3">
        <f t="shared" si="20"/>
        <v>0</v>
      </c>
      <c r="AS63" s="94" t="str">
        <f t="shared" si="21"/>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15"/>
        <v>0</v>
      </c>
      <c r="AN64" s="3">
        <f t="shared" si="16"/>
        <v>0</v>
      </c>
      <c r="AO64" s="3">
        <f t="shared" si="17"/>
        <v>0</v>
      </c>
      <c r="AP64" s="3">
        <f t="shared" si="18"/>
        <v>0</v>
      </c>
      <c r="AQ64" s="3">
        <f t="shared" si="19"/>
        <v>0</v>
      </c>
      <c r="AR64" s="3">
        <f t="shared" si="20"/>
        <v>0</v>
      </c>
      <c r="AS64" s="94" t="str">
        <f t="shared" si="21"/>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15"/>
        <v>0</v>
      </c>
      <c r="AN65" s="3">
        <f t="shared" si="16"/>
        <v>0</v>
      </c>
      <c r="AO65" s="3">
        <f t="shared" si="17"/>
        <v>0</v>
      </c>
      <c r="AP65" s="3">
        <f t="shared" si="18"/>
        <v>0</v>
      </c>
      <c r="AQ65" s="3">
        <f t="shared" si="19"/>
        <v>0</v>
      </c>
      <c r="AR65" s="3">
        <f t="shared" si="20"/>
        <v>0</v>
      </c>
      <c r="AS65" s="94" t="str">
        <f t="shared" si="21"/>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15"/>
        <v>0</v>
      </c>
      <c r="AN66" s="3">
        <f t="shared" si="16"/>
        <v>0</v>
      </c>
      <c r="AO66" s="3">
        <f t="shared" si="17"/>
        <v>0</v>
      </c>
      <c r="AP66" s="3">
        <f t="shared" si="18"/>
        <v>0</v>
      </c>
      <c r="AQ66" s="3">
        <f t="shared" si="19"/>
        <v>0</v>
      </c>
      <c r="AR66" s="3">
        <f t="shared" si="20"/>
        <v>0</v>
      </c>
      <c r="AS66" s="94" t="str">
        <f t="shared" si="21"/>
        <v>-</v>
      </c>
      <c r="AU66" s="271" t="e">
        <f>(AM66+AM67+AM68)/((3*K4)-('Classe 9'!AR66+'Classe 9'!AR67+'Classe 9'!AR68))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15"/>
        <v>0</v>
      </c>
      <c r="AN67" s="3">
        <f t="shared" si="16"/>
        <v>0</v>
      </c>
      <c r="AO67" s="3">
        <f t="shared" si="17"/>
        <v>0</v>
      </c>
      <c r="AP67" s="3">
        <f t="shared" si="18"/>
        <v>0</v>
      </c>
      <c r="AQ67" s="3">
        <f t="shared" si="19"/>
        <v>0</v>
      </c>
      <c r="AR67" s="3">
        <f t="shared" si="20"/>
        <v>0</v>
      </c>
      <c r="AS67" s="94" t="str">
        <f t="shared" si="21"/>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15"/>
        <v>0</v>
      </c>
      <c r="AN68" s="3">
        <f t="shared" si="16"/>
        <v>0</v>
      </c>
      <c r="AO68" s="3">
        <f t="shared" si="17"/>
        <v>0</v>
      </c>
      <c r="AP68" s="3">
        <f t="shared" si="18"/>
        <v>0</v>
      </c>
      <c r="AQ68" s="3">
        <f t="shared" si="19"/>
        <v>0</v>
      </c>
      <c r="AR68" s="3">
        <f t="shared" si="20"/>
        <v>0</v>
      </c>
      <c r="AS68" s="94" t="str">
        <f t="shared" si="21"/>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15"/>
        <v>0</v>
      </c>
      <c r="AN69" s="3">
        <f t="shared" si="16"/>
        <v>0</v>
      </c>
      <c r="AO69" s="3">
        <f t="shared" si="17"/>
        <v>0</v>
      </c>
      <c r="AP69" s="3">
        <f t="shared" si="18"/>
        <v>0</v>
      </c>
      <c r="AQ69" s="3">
        <f t="shared" si="19"/>
        <v>0</v>
      </c>
      <c r="AR69" s="3">
        <f t="shared" si="20"/>
        <v>0</v>
      </c>
      <c r="AS69" s="94" t="str">
        <f t="shared" si="21"/>
        <v>-</v>
      </c>
      <c r="AU69" s="271" t="e">
        <f>(AM69+AM70+AM71+AM72)/((4*K4)-('Classe 9'!AR69+'Classe 9'!AR70+'Classe 9'!AR71+'Classe 9'!AR72))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15"/>
        <v>0</v>
      </c>
      <c r="AN70" s="3">
        <f t="shared" si="16"/>
        <v>0</v>
      </c>
      <c r="AO70" s="3">
        <f t="shared" si="17"/>
        <v>0</v>
      </c>
      <c r="AP70" s="3">
        <f t="shared" si="18"/>
        <v>0</v>
      </c>
      <c r="AQ70" s="3">
        <f t="shared" si="19"/>
        <v>0</v>
      </c>
      <c r="AR70" s="3">
        <f t="shared" si="20"/>
        <v>0</v>
      </c>
      <c r="AS70" s="94" t="str">
        <f t="shared" si="21"/>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15"/>
        <v>0</v>
      </c>
      <c r="AN71" s="3">
        <f t="shared" si="16"/>
        <v>0</v>
      </c>
      <c r="AO71" s="3">
        <f t="shared" si="17"/>
        <v>0</v>
      </c>
      <c r="AP71" s="3">
        <f t="shared" si="18"/>
        <v>0</v>
      </c>
      <c r="AQ71" s="3">
        <f t="shared" si="19"/>
        <v>0</v>
      </c>
      <c r="AR71" s="3">
        <f t="shared" si="20"/>
        <v>0</v>
      </c>
      <c r="AS71" s="94" t="str">
        <f t="shared" si="21"/>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15"/>
        <v>0</v>
      </c>
      <c r="AN72" s="3">
        <f t="shared" si="16"/>
        <v>0</v>
      </c>
      <c r="AO72" s="3">
        <f t="shared" si="17"/>
        <v>0</v>
      </c>
      <c r="AP72" s="3">
        <f t="shared" si="18"/>
        <v>0</v>
      </c>
      <c r="AQ72" s="3">
        <f t="shared" si="19"/>
        <v>0</v>
      </c>
      <c r="AR72" s="3">
        <f t="shared" si="20"/>
        <v>0</v>
      </c>
      <c r="AS72" s="94" t="str">
        <f t="shared" si="21"/>
        <v>-</v>
      </c>
      <c r="AU72" s="273"/>
      <c r="AV72" s="276"/>
      <c r="AW72" s="304"/>
    </row>
    <row r="73" spans="1:49">
      <c r="A73" s="278"/>
      <c r="B73" s="113">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15"/>
        <v>0</v>
      </c>
      <c r="AN73" s="3">
        <f t="shared" si="16"/>
        <v>0</v>
      </c>
      <c r="AO73" s="3">
        <f t="shared" si="17"/>
        <v>0</v>
      </c>
      <c r="AP73" s="3">
        <f t="shared" si="18"/>
        <v>0</v>
      </c>
      <c r="AQ73" s="3">
        <f t="shared" si="19"/>
        <v>0</v>
      </c>
      <c r="AR73" s="3">
        <f t="shared" si="20"/>
        <v>0</v>
      </c>
      <c r="AS73" s="94" t="str">
        <f t="shared" si="21"/>
        <v>-</v>
      </c>
      <c r="AU73" s="141" t="str">
        <f>AS73</f>
        <v>-</v>
      </c>
      <c r="AV73" s="144" t="str">
        <f>AS73</f>
        <v>-</v>
      </c>
      <c r="AW73" s="142" t="e">
        <f>#REF!</f>
        <v>#REF!</v>
      </c>
    </row>
    <row r="74" spans="1:49">
      <c r="A74" s="278"/>
      <c r="B74" s="115">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15"/>
        <v>0</v>
      </c>
      <c r="AN74" s="3">
        <f t="shared" si="16"/>
        <v>0</v>
      </c>
      <c r="AO74" s="3">
        <f t="shared" si="17"/>
        <v>0</v>
      </c>
      <c r="AP74" s="28">
        <f t="shared" si="18"/>
        <v>0</v>
      </c>
      <c r="AQ74" s="28">
        <f t="shared" si="19"/>
        <v>0</v>
      </c>
      <c r="AR74" s="3">
        <f t="shared" si="20"/>
        <v>0</v>
      </c>
      <c r="AS74" s="94" t="str">
        <f t="shared" si="21"/>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15"/>
        <v>0</v>
      </c>
      <c r="AN75" s="3">
        <f t="shared" si="16"/>
        <v>0</v>
      </c>
      <c r="AO75" s="3">
        <f t="shared" si="17"/>
        <v>0</v>
      </c>
      <c r="AP75" s="3">
        <f t="shared" si="18"/>
        <v>0</v>
      </c>
      <c r="AQ75" s="3">
        <f t="shared" si="19"/>
        <v>0</v>
      </c>
      <c r="AR75" s="3">
        <f t="shared" si="20"/>
        <v>0</v>
      </c>
      <c r="AS75" s="94" t="str">
        <f t="shared" si="21"/>
        <v>-</v>
      </c>
      <c r="AU75" s="271" t="e">
        <f>(AM75+AM76+AM77+AM78)/((4*K4)-('Classe 9'!AR75+'Classe 9'!AR76+'Classe 9'!AR77+'Classe 9'!AR78))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15"/>
        <v>0</v>
      </c>
      <c r="AN76" s="3">
        <f t="shared" si="16"/>
        <v>0</v>
      </c>
      <c r="AO76" s="3">
        <f t="shared" si="17"/>
        <v>0</v>
      </c>
      <c r="AP76" s="28">
        <f t="shared" si="18"/>
        <v>0</v>
      </c>
      <c r="AQ76" s="28">
        <f t="shared" si="19"/>
        <v>0</v>
      </c>
      <c r="AR76" s="3">
        <f t="shared" si="20"/>
        <v>0</v>
      </c>
      <c r="AS76" s="94" t="str">
        <f t="shared" si="21"/>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15"/>
        <v>0</v>
      </c>
      <c r="AN77" s="3">
        <f t="shared" si="16"/>
        <v>0</v>
      </c>
      <c r="AO77" s="3">
        <f t="shared" si="17"/>
        <v>0</v>
      </c>
      <c r="AP77" s="3">
        <f t="shared" si="18"/>
        <v>0</v>
      </c>
      <c r="AQ77" s="3">
        <f t="shared" si="19"/>
        <v>0</v>
      </c>
      <c r="AR77" s="3">
        <f t="shared" si="20"/>
        <v>0</v>
      </c>
      <c r="AS77" s="94" t="str">
        <f t="shared" si="21"/>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15"/>
        <v>0</v>
      </c>
      <c r="AN78" s="3">
        <f t="shared" si="16"/>
        <v>0</v>
      </c>
      <c r="AO78" s="3">
        <f t="shared" si="17"/>
        <v>0</v>
      </c>
      <c r="AP78" s="28">
        <f t="shared" si="18"/>
        <v>0</v>
      </c>
      <c r="AQ78" s="28">
        <f t="shared" si="19"/>
        <v>0</v>
      </c>
      <c r="AR78" s="3">
        <f t="shared" si="20"/>
        <v>0</v>
      </c>
      <c r="AS78" s="94" t="str">
        <f t="shared" si="21"/>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15"/>
        <v>0</v>
      </c>
      <c r="AN79" s="3">
        <f t="shared" si="16"/>
        <v>0</v>
      </c>
      <c r="AO79" s="3">
        <f t="shared" si="17"/>
        <v>0</v>
      </c>
      <c r="AP79" s="3">
        <f t="shared" si="18"/>
        <v>0</v>
      </c>
      <c r="AQ79" s="3">
        <f t="shared" si="19"/>
        <v>0</v>
      </c>
      <c r="AR79" s="3">
        <f t="shared" si="20"/>
        <v>0</v>
      </c>
      <c r="AS79" s="94" t="str">
        <f t="shared" si="21"/>
        <v>-</v>
      </c>
      <c r="AU79" s="271" t="e">
        <f>(AM79+AM80+AM81+AM82)/((4*K4)-('Classe 9'!AR79+'Classe 9'!AR80+'Classe 9'!AR81+'Classe 9'!AR82))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15"/>
        <v>0</v>
      </c>
      <c r="AN80" s="3">
        <f t="shared" si="16"/>
        <v>0</v>
      </c>
      <c r="AO80" s="3">
        <f t="shared" si="17"/>
        <v>0</v>
      </c>
      <c r="AP80" s="28">
        <f t="shared" si="18"/>
        <v>0</v>
      </c>
      <c r="AQ80" s="28">
        <f t="shared" si="19"/>
        <v>0</v>
      </c>
      <c r="AR80" s="3">
        <f t="shared" si="20"/>
        <v>0</v>
      </c>
      <c r="AS80" s="94" t="str">
        <f t="shared" si="21"/>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15"/>
        <v>0</v>
      </c>
      <c r="AN81" s="3">
        <f t="shared" si="16"/>
        <v>0</v>
      </c>
      <c r="AO81" s="3">
        <f t="shared" si="17"/>
        <v>0</v>
      </c>
      <c r="AP81" s="3">
        <f t="shared" si="18"/>
        <v>0</v>
      </c>
      <c r="AQ81" s="3">
        <f t="shared" si="19"/>
        <v>0</v>
      </c>
      <c r="AR81" s="3">
        <f t="shared" si="20"/>
        <v>0</v>
      </c>
      <c r="AS81" s="94" t="str">
        <f t="shared" si="21"/>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15"/>
        <v>0</v>
      </c>
      <c r="AN82" s="3">
        <f t="shared" si="16"/>
        <v>0</v>
      </c>
      <c r="AO82" s="3">
        <f t="shared" si="17"/>
        <v>0</v>
      </c>
      <c r="AP82" s="28">
        <f t="shared" si="18"/>
        <v>0</v>
      </c>
      <c r="AQ82" s="28">
        <f t="shared" si="19"/>
        <v>0</v>
      </c>
      <c r="AR82" s="3">
        <f t="shared" si="20"/>
        <v>0</v>
      </c>
      <c r="AS82" s="94" t="str">
        <f t="shared" si="21"/>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15"/>
        <v>0</v>
      </c>
      <c r="AN83" s="3">
        <f t="shared" si="16"/>
        <v>0</v>
      </c>
      <c r="AO83" s="3">
        <f t="shared" si="17"/>
        <v>0</v>
      </c>
      <c r="AP83" s="3">
        <f t="shared" si="18"/>
        <v>0</v>
      </c>
      <c r="AQ83" s="3">
        <f t="shared" si="19"/>
        <v>0</v>
      </c>
      <c r="AR83" s="3">
        <f t="shared" si="20"/>
        <v>0</v>
      </c>
      <c r="AS83" s="94" t="str">
        <f t="shared" si="21"/>
        <v>-</v>
      </c>
      <c r="AU83" s="271" t="e">
        <f>(AM83+AM84+AM85+AM86)/((4*K4)-('Classe 9'!AR83+'Classe 9'!AR84+'Classe 9'!AR85+'Classe 9'!AR86))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15"/>
        <v>0</v>
      </c>
      <c r="AN84" s="3">
        <f t="shared" si="16"/>
        <v>0</v>
      </c>
      <c r="AO84" s="3">
        <f t="shared" si="17"/>
        <v>0</v>
      </c>
      <c r="AP84" s="3">
        <f t="shared" si="18"/>
        <v>0</v>
      </c>
      <c r="AQ84" s="3">
        <f t="shared" si="19"/>
        <v>0</v>
      </c>
      <c r="AR84" s="3">
        <f t="shared" si="20"/>
        <v>0</v>
      </c>
      <c r="AS84" s="94" t="str">
        <f t="shared" si="21"/>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15"/>
        <v>0</v>
      </c>
      <c r="AN85" s="3">
        <f t="shared" si="16"/>
        <v>0</v>
      </c>
      <c r="AO85" s="3">
        <f t="shared" si="17"/>
        <v>0</v>
      </c>
      <c r="AP85" s="28">
        <f t="shared" si="18"/>
        <v>0</v>
      </c>
      <c r="AQ85" s="28">
        <f t="shared" si="19"/>
        <v>0</v>
      </c>
      <c r="AR85" s="3">
        <f t="shared" si="20"/>
        <v>0</v>
      </c>
      <c r="AS85" s="94" t="str">
        <f t="shared" si="21"/>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15"/>
        <v>0</v>
      </c>
      <c r="AN86" s="3">
        <f t="shared" si="16"/>
        <v>0</v>
      </c>
      <c r="AO86" s="3">
        <f t="shared" si="17"/>
        <v>0</v>
      </c>
      <c r="AP86" s="3">
        <f t="shared" si="18"/>
        <v>0</v>
      </c>
      <c r="AQ86" s="3">
        <f t="shared" si="19"/>
        <v>0</v>
      </c>
      <c r="AR86" s="3">
        <f t="shared" si="20"/>
        <v>0</v>
      </c>
      <c r="AS86" s="94" t="str">
        <f t="shared" si="21"/>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15"/>
        <v>0</v>
      </c>
      <c r="AN87" s="93">
        <f t="shared" si="16"/>
        <v>0</v>
      </c>
      <c r="AO87" s="93">
        <f t="shared" si="17"/>
        <v>0</v>
      </c>
      <c r="AP87" s="93">
        <f t="shared" si="18"/>
        <v>0</v>
      </c>
      <c r="AQ87" s="93">
        <f t="shared" si="19"/>
        <v>0</v>
      </c>
      <c r="AR87" s="93">
        <f t="shared" si="20"/>
        <v>0</v>
      </c>
      <c r="AS87" s="94" t="str">
        <f t="shared" si="21"/>
        <v>-</v>
      </c>
      <c r="AU87" s="271" t="e">
        <f>(AM87+AM88+AM89)/((3*K4)-('Classe 9'!AR87+'Classe 9'!AR88+'Classe 9'!AR89))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15"/>
        <v>0</v>
      </c>
      <c r="AN88" s="3">
        <f t="shared" si="16"/>
        <v>0</v>
      </c>
      <c r="AO88" s="3">
        <f t="shared" si="17"/>
        <v>0</v>
      </c>
      <c r="AP88" s="3">
        <f t="shared" si="18"/>
        <v>0</v>
      </c>
      <c r="AQ88" s="3">
        <f t="shared" si="19"/>
        <v>0</v>
      </c>
      <c r="AR88" s="3">
        <f t="shared" si="20"/>
        <v>0</v>
      </c>
      <c r="AS88" s="94" t="str">
        <f t="shared" si="21"/>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15"/>
        <v>0</v>
      </c>
      <c r="AN89" s="3">
        <f t="shared" si="16"/>
        <v>0</v>
      </c>
      <c r="AO89" s="3">
        <f t="shared" si="17"/>
        <v>0</v>
      </c>
      <c r="AP89" s="3">
        <f t="shared" si="18"/>
        <v>0</v>
      </c>
      <c r="AQ89" s="3">
        <f t="shared" si="19"/>
        <v>0</v>
      </c>
      <c r="AR89" s="3">
        <f t="shared" si="20"/>
        <v>0</v>
      </c>
      <c r="AS89" s="94" t="str">
        <f t="shared" si="21"/>
        <v>-</v>
      </c>
      <c r="AU89" s="273"/>
      <c r="AV89" s="276"/>
      <c r="AW89" s="304"/>
    </row>
    <row r="90" spans="1:49">
      <c r="A90" s="256" t="s">
        <v>18</v>
      </c>
      <c r="B90" s="257"/>
      <c r="C90" s="46">
        <v>1</v>
      </c>
      <c r="D90" s="52">
        <f t="shared" ref="D90:AL90" si="22">COUNTIF(D49:D89,1)</f>
        <v>0</v>
      </c>
      <c r="E90" s="52">
        <f t="shared" si="22"/>
        <v>0</v>
      </c>
      <c r="F90" s="52">
        <f t="shared" si="22"/>
        <v>0</v>
      </c>
      <c r="G90" s="52">
        <f t="shared" si="22"/>
        <v>0</v>
      </c>
      <c r="H90" s="52">
        <f t="shared" si="22"/>
        <v>0</v>
      </c>
      <c r="I90" s="52">
        <f t="shared" si="22"/>
        <v>0</v>
      </c>
      <c r="J90" s="52">
        <f t="shared" si="22"/>
        <v>0</v>
      </c>
      <c r="K90" s="52">
        <f t="shared" si="22"/>
        <v>0</v>
      </c>
      <c r="L90" s="52">
        <f t="shared" si="22"/>
        <v>0</v>
      </c>
      <c r="M90" s="52">
        <f t="shared" si="22"/>
        <v>0</v>
      </c>
      <c r="N90" s="52">
        <f t="shared" si="22"/>
        <v>0</v>
      </c>
      <c r="O90" s="52">
        <f t="shared" si="22"/>
        <v>0</v>
      </c>
      <c r="P90" s="52">
        <f t="shared" si="22"/>
        <v>0</v>
      </c>
      <c r="Q90" s="52">
        <f t="shared" si="22"/>
        <v>0</v>
      </c>
      <c r="R90" s="52">
        <f t="shared" si="22"/>
        <v>0</v>
      </c>
      <c r="S90" s="52">
        <f t="shared" si="22"/>
        <v>0</v>
      </c>
      <c r="T90" s="52">
        <f t="shared" si="22"/>
        <v>0</v>
      </c>
      <c r="U90" s="52">
        <f t="shared" si="22"/>
        <v>0</v>
      </c>
      <c r="V90" s="52">
        <f t="shared" si="22"/>
        <v>0</v>
      </c>
      <c r="W90" s="52">
        <f t="shared" si="22"/>
        <v>0</v>
      </c>
      <c r="X90" s="52">
        <f t="shared" si="22"/>
        <v>0</v>
      </c>
      <c r="Y90" s="52">
        <f t="shared" si="22"/>
        <v>0</v>
      </c>
      <c r="Z90" s="52">
        <f t="shared" si="22"/>
        <v>0</v>
      </c>
      <c r="AA90" s="52">
        <f t="shared" si="22"/>
        <v>0</v>
      </c>
      <c r="AB90" s="52">
        <f t="shared" si="22"/>
        <v>0</v>
      </c>
      <c r="AC90" s="52">
        <f t="shared" si="22"/>
        <v>0</v>
      </c>
      <c r="AD90" s="52">
        <f t="shared" si="22"/>
        <v>0</v>
      </c>
      <c r="AE90" s="52">
        <f t="shared" si="22"/>
        <v>0</v>
      </c>
      <c r="AF90" s="52">
        <f t="shared" si="22"/>
        <v>0</v>
      </c>
      <c r="AG90" s="52">
        <f t="shared" si="22"/>
        <v>0</v>
      </c>
      <c r="AH90" s="52">
        <f t="shared" si="22"/>
        <v>0</v>
      </c>
      <c r="AI90" s="52">
        <f t="shared" si="22"/>
        <v>0</v>
      </c>
      <c r="AJ90" s="52">
        <f t="shared" si="22"/>
        <v>0</v>
      </c>
      <c r="AK90" s="52">
        <f t="shared" si="22"/>
        <v>0</v>
      </c>
      <c r="AL90" s="52">
        <f t="shared" si="22"/>
        <v>0</v>
      </c>
      <c r="AM90" s="52">
        <f>SUM(D90:AL90)</f>
        <v>0</v>
      </c>
    </row>
    <row r="91" spans="1:49">
      <c r="A91" s="258"/>
      <c r="B91" s="259"/>
      <c r="C91" s="46">
        <v>2</v>
      </c>
      <c r="D91" s="52">
        <f t="shared" ref="D91:AL91" si="23">COUNTIF(D49:D89,2)</f>
        <v>0</v>
      </c>
      <c r="E91" s="52">
        <f t="shared" si="23"/>
        <v>0</v>
      </c>
      <c r="F91" s="52">
        <f t="shared" si="23"/>
        <v>0</v>
      </c>
      <c r="G91" s="52">
        <f t="shared" si="23"/>
        <v>0</v>
      </c>
      <c r="H91" s="52">
        <f t="shared" si="23"/>
        <v>0</v>
      </c>
      <c r="I91" s="52">
        <f t="shared" si="23"/>
        <v>0</v>
      </c>
      <c r="J91" s="52">
        <f t="shared" si="23"/>
        <v>0</v>
      </c>
      <c r="K91" s="52">
        <f t="shared" si="23"/>
        <v>0</v>
      </c>
      <c r="L91" s="52">
        <f t="shared" si="23"/>
        <v>0</v>
      </c>
      <c r="M91" s="52">
        <f t="shared" si="23"/>
        <v>0</v>
      </c>
      <c r="N91" s="52">
        <f t="shared" si="23"/>
        <v>0</v>
      </c>
      <c r="O91" s="52">
        <f t="shared" si="23"/>
        <v>0</v>
      </c>
      <c r="P91" s="52">
        <f t="shared" si="23"/>
        <v>0</v>
      </c>
      <c r="Q91" s="52">
        <f t="shared" si="23"/>
        <v>0</v>
      </c>
      <c r="R91" s="52">
        <f t="shared" si="23"/>
        <v>0</v>
      </c>
      <c r="S91" s="52">
        <f t="shared" si="23"/>
        <v>0</v>
      </c>
      <c r="T91" s="52">
        <f t="shared" si="23"/>
        <v>0</v>
      </c>
      <c r="U91" s="52">
        <f t="shared" si="23"/>
        <v>0</v>
      </c>
      <c r="V91" s="52">
        <f t="shared" si="23"/>
        <v>0</v>
      </c>
      <c r="W91" s="52">
        <f t="shared" si="23"/>
        <v>0</v>
      </c>
      <c r="X91" s="52">
        <f t="shared" si="23"/>
        <v>0</v>
      </c>
      <c r="Y91" s="52">
        <f t="shared" si="23"/>
        <v>0</v>
      </c>
      <c r="Z91" s="52">
        <f t="shared" si="23"/>
        <v>0</v>
      </c>
      <c r="AA91" s="52">
        <f t="shared" si="23"/>
        <v>0</v>
      </c>
      <c r="AB91" s="52">
        <f t="shared" si="23"/>
        <v>0</v>
      </c>
      <c r="AC91" s="52">
        <f t="shared" si="23"/>
        <v>0</v>
      </c>
      <c r="AD91" s="52">
        <f t="shared" si="23"/>
        <v>0</v>
      </c>
      <c r="AE91" s="52">
        <f t="shared" si="23"/>
        <v>0</v>
      </c>
      <c r="AF91" s="52">
        <f t="shared" si="23"/>
        <v>0</v>
      </c>
      <c r="AG91" s="52">
        <f t="shared" si="23"/>
        <v>0</v>
      </c>
      <c r="AH91" s="52">
        <f t="shared" si="23"/>
        <v>0</v>
      </c>
      <c r="AI91" s="52">
        <f t="shared" si="23"/>
        <v>0</v>
      </c>
      <c r="AJ91" s="52">
        <f t="shared" si="23"/>
        <v>0</v>
      </c>
      <c r="AK91" s="52">
        <f t="shared" si="23"/>
        <v>0</v>
      </c>
      <c r="AL91" s="52">
        <f t="shared" si="23"/>
        <v>0</v>
      </c>
      <c r="AM91" s="52">
        <f t="shared" ref="AM91:AM95" si="24">SUM(D91:AL91)</f>
        <v>0</v>
      </c>
    </row>
    <row r="92" spans="1:49">
      <c r="A92" s="258"/>
      <c r="B92" s="259"/>
      <c r="C92" s="46">
        <v>3</v>
      </c>
      <c r="D92" s="52">
        <f t="shared" ref="D92:AL92" si="25">COUNTIF(D49:D89,3)</f>
        <v>0</v>
      </c>
      <c r="E92" s="52">
        <f t="shared" si="25"/>
        <v>0</v>
      </c>
      <c r="F92" s="52">
        <f t="shared" si="25"/>
        <v>0</v>
      </c>
      <c r="G92" s="52">
        <f t="shared" si="25"/>
        <v>0</v>
      </c>
      <c r="H92" s="52">
        <f t="shared" si="25"/>
        <v>0</v>
      </c>
      <c r="I92" s="52">
        <f t="shared" si="25"/>
        <v>0</v>
      </c>
      <c r="J92" s="52">
        <f t="shared" si="25"/>
        <v>0</v>
      </c>
      <c r="K92" s="52">
        <f t="shared" si="25"/>
        <v>0</v>
      </c>
      <c r="L92" s="52">
        <f t="shared" si="25"/>
        <v>0</v>
      </c>
      <c r="M92" s="52">
        <f t="shared" si="25"/>
        <v>0</v>
      </c>
      <c r="N92" s="52">
        <f t="shared" si="25"/>
        <v>0</v>
      </c>
      <c r="O92" s="52">
        <f t="shared" si="25"/>
        <v>0</v>
      </c>
      <c r="P92" s="52">
        <f t="shared" si="25"/>
        <v>0</v>
      </c>
      <c r="Q92" s="52">
        <f t="shared" si="25"/>
        <v>0</v>
      </c>
      <c r="R92" s="52">
        <f t="shared" si="25"/>
        <v>0</v>
      </c>
      <c r="S92" s="52">
        <f t="shared" si="25"/>
        <v>0</v>
      </c>
      <c r="T92" s="52">
        <f t="shared" si="25"/>
        <v>0</v>
      </c>
      <c r="U92" s="52">
        <f t="shared" si="25"/>
        <v>0</v>
      </c>
      <c r="V92" s="52">
        <f t="shared" si="25"/>
        <v>0</v>
      </c>
      <c r="W92" s="52">
        <f t="shared" si="25"/>
        <v>0</v>
      </c>
      <c r="X92" s="52">
        <f t="shared" si="25"/>
        <v>0</v>
      </c>
      <c r="Y92" s="52">
        <f t="shared" si="25"/>
        <v>0</v>
      </c>
      <c r="Z92" s="52">
        <f t="shared" si="25"/>
        <v>0</v>
      </c>
      <c r="AA92" s="52">
        <f t="shared" si="25"/>
        <v>0</v>
      </c>
      <c r="AB92" s="52">
        <f t="shared" si="25"/>
        <v>0</v>
      </c>
      <c r="AC92" s="52">
        <f t="shared" si="25"/>
        <v>0</v>
      </c>
      <c r="AD92" s="52">
        <f t="shared" si="25"/>
        <v>0</v>
      </c>
      <c r="AE92" s="52">
        <f t="shared" si="25"/>
        <v>0</v>
      </c>
      <c r="AF92" s="52">
        <f t="shared" si="25"/>
        <v>0</v>
      </c>
      <c r="AG92" s="52">
        <f t="shared" si="25"/>
        <v>0</v>
      </c>
      <c r="AH92" s="52">
        <f t="shared" si="25"/>
        <v>0</v>
      </c>
      <c r="AI92" s="52">
        <f t="shared" si="25"/>
        <v>0</v>
      </c>
      <c r="AJ92" s="52">
        <f t="shared" si="25"/>
        <v>0</v>
      </c>
      <c r="AK92" s="52">
        <f t="shared" si="25"/>
        <v>0</v>
      </c>
      <c r="AL92" s="52">
        <f t="shared" si="25"/>
        <v>0</v>
      </c>
      <c r="AM92" s="52">
        <f t="shared" si="24"/>
        <v>0</v>
      </c>
    </row>
    <row r="93" spans="1:49">
      <c r="A93" s="258"/>
      <c r="B93" s="259"/>
      <c r="C93" s="46">
        <v>9</v>
      </c>
      <c r="D93" s="52">
        <f t="shared" ref="D93:AL93" si="26">COUNTIF(D49:D89,9)</f>
        <v>0</v>
      </c>
      <c r="E93" s="52">
        <f t="shared" si="26"/>
        <v>0</v>
      </c>
      <c r="F93" s="52">
        <f t="shared" si="26"/>
        <v>0</v>
      </c>
      <c r="G93" s="52">
        <f t="shared" si="26"/>
        <v>0</v>
      </c>
      <c r="H93" s="52">
        <f t="shared" si="26"/>
        <v>0</v>
      </c>
      <c r="I93" s="52">
        <f t="shared" si="26"/>
        <v>0</v>
      </c>
      <c r="J93" s="52">
        <f t="shared" si="26"/>
        <v>0</v>
      </c>
      <c r="K93" s="52">
        <f t="shared" si="26"/>
        <v>0</v>
      </c>
      <c r="L93" s="52">
        <f t="shared" si="26"/>
        <v>0</v>
      </c>
      <c r="M93" s="52">
        <f t="shared" si="26"/>
        <v>0</v>
      </c>
      <c r="N93" s="52">
        <f t="shared" si="26"/>
        <v>0</v>
      </c>
      <c r="O93" s="52">
        <f t="shared" si="26"/>
        <v>0</v>
      </c>
      <c r="P93" s="52">
        <f t="shared" si="26"/>
        <v>0</v>
      </c>
      <c r="Q93" s="52">
        <f t="shared" si="26"/>
        <v>0</v>
      </c>
      <c r="R93" s="52">
        <f t="shared" si="26"/>
        <v>0</v>
      </c>
      <c r="S93" s="52">
        <f t="shared" si="26"/>
        <v>0</v>
      </c>
      <c r="T93" s="52">
        <f t="shared" si="26"/>
        <v>0</v>
      </c>
      <c r="U93" s="52">
        <f t="shared" si="26"/>
        <v>0</v>
      </c>
      <c r="V93" s="52">
        <f t="shared" si="26"/>
        <v>0</v>
      </c>
      <c r="W93" s="52">
        <f t="shared" si="26"/>
        <v>0</v>
      </c>
      <c r="X93" s="52">
        <f t="shared" si="26"/>
        <v>0</v>
      </c>
      <c r="Y93" s="52">
        <f t="shared" si="26"/>
        <v>0</v>
      </c>
      <c r="Z93" s="52">
        <f t="shared" si="26"/>
        <v>0</v>
      </c>
      <c r="AA93" s="52">
        <f t="shared" si="26"/>
        <v>0</v>
      </c>
      <c r="AB93" s="52">
        <f t="shared" si="26"/>
        <v>0</v>
      </c>
      <c r="AC93" s="52">
        <f t="shared" si="26"/>
        <v>0</v>
      </c>
      <c r="AD93" s="52">
        <f t="shared" si="26"/>
        <v>0</v>
      </c>
      <c r="AE93" s="52">
        <f t="shared" si="26"/>
        <v>0</v>
      </c>
      <c r="AF93" s="52">
        <f t="shared" si="26"/>
        <v>0</v>
      </c>
      <c r="AG93" s="52">
        <f t="shared" si="26"/>
        <v>0</v>
      </c>
      <c r="AH93" s="52">
        <f t="shared" si="26"/>
        <v>0</v>
      </c>
      <c r="AI93" s="52">
        <f t="shared" si="26"/>
        <v>0</v>
      </c>
      <c r="AJ93" s="52">
        <f t="shared" si="26"/>
        <v>0</v>
      </c>
      <c r="AK93" s="52">
        <f t="shared" si="26"/>
        <v>0</v>
      </c>
      <c r="AL93" s="52">
        <f t="shared" si="26"/>
        <v>0</v>
      </c>
      <c r="AM93" s="52">
        <f t="shared" si="24"/>
        <v>0</v>
      </c>
    </row>
    <row r="94" spans="1:49">
      <c r="A94" s="258"/>
      <c r="B94" s="259"/>
      <c r="C94" s="46">
        <v>0</v>
      </c>
      <c r="D94" s="52">
        <f t="shared" ref="D94:AL94" si="27">COUNTIF(D49:D89,0)</f>
        <v>0</v>
      </c>
      <c r="E94" s="52">
        <f t="shared" si="27"/>
        <v>0</v>
      </c>
      <c r="F94" s="52">
        <f t="shared" si="27"/>
        <v>0</v>
      </c>
      <c r="G94" s="52">
        <f t="shared" si="27"/>
        <v>0</v>
      </c>
      <c r="H94" s="52">
        <f t="shared" si="27"/>
        <v>0</v>
      </c>
      <c r="I94" s="52">
        <f t="shared" si="27"/>
        <v>0</v>
      </c>
      <c r="J94" s="52">
        <f t="shared" si="27"/>
        <v>0</v>
      </c>
      <c r="K94" s="52">
        <f t="shared" si="27"/>
        <v>0</v>
      </c>
      <c r="L94" s="52">
        <f t="shared" si="27"/>
        <v>0</v>
      </c>
      <c r="M94" s="52">
        <f t="shared" si="27"/>
        <v>0</v>
      </c>
      <c r="N94" s="52">
        <f t="shared" si="27"/>
        <v>0</v>
      </c>
      <c r="O94" s="52">
        <f t="shared" si="27"/>
        <v>0</v>
      </c>
      <c r="P94" s="52">
        <f t="shared" si="27"/>
        <v>0</v>
      </c>
      <c r="Q94" s="52">
        <f t="shared" si="27"/>
        <v>0</v>
      </c>
      <c r="R94" s="52">
        <f t="shared" si="27"/>
        <v>0</v>
      </c>
      <c r="S94" s="52">
        <f t="shared" si="27"/>
        <v>0</v>
      </c>
      <c r="T94" s="52">
        <f t="shared" si="27"/>
        <v>0</v>
      </c>
      <c r="U94" s="52">
        <f t="shared" si="27"/>
        <v>0</v>
      </c>
      <c r="V94" s="52">
        <f t="shared" si="27"/>
        <v>0</v>
      </c>
      <c r="W94" s="52">
        <f t="shared" si="27"/>
        <v>0</v>
      </c>
      <c r="X94" s="52">
        <f t="shared" si="27"/>
        <v>0</v>
      </c>
      <c r="Y94" s="52">
        <f t="shared" si="27"/>
        <v>0</v>
      </c>
      <c r="Z94" s="52">
        <f t="shared" si="27"/>
        <v>0</v>
      </c>
      <c r="AA94" s="52">
        <f t="shared" si="27"/>
        <v>0</v>
      </c>
      <c r="AB94" s="52">
        <f t="shared" si="27"/>
        <v>0</v>
      </c>
      <c r="AC94" s="52">
        <f t="shared" si="27"/>
        <v>0</v>
      </c>
      <c r="AD94" s="52">
        <f t="shared" si="27"/>
        <v>0</v>
      </c>
      <c r="AE94" s="52">
        <f t="shared" si="27"/>
        <v>0</v>
      </c>
      <c r="AF94" s="52">
        <f t="shared" si="27"/>
        <v>0</v>
      </c>
      <c r="AG94" s="52">
        <f t="shared" si="27"/>
        <v>0</v>
      </c>
      <c r="AH94" s="52">
        <f t="shared" si="27"/>
        <v>0</v>
      </c>
      <c r="AI94" s="52">
        <f t="shared" si="27"/>
        <v>0</v>
      </c>
      <c r="AJ94" s="52">
        <f t="shared" si="27"/>
        <v>0</v>
      </c>
      <c r="AK94" s="52">
        <f t="shared" si="27"/>
        <v>0</v>
      </c>
      <c r="AL94" s="52">
        <f t="shared" si="27"/>
        <v>0</v>
      </c>
      <c r="AM94" s="52">
        <f t="shared" si="24"/>
        <v>0</v>
      </c>
    </row>
    <row r="95" spans="1:49">
      <c r="A95" s="260"/>
      <c r="B95" s="261"/>
      <c r="C95" s="46" t="s">
        <v>15</v>
      </c>
      <c r="D95" s="87">
        <f t="shared" ref="D95:AL95" si="28">COUNTIF(D49:D89,"ABS")</f>
        <v>0</v>
      </c>
      <c r="E95" s="87">
        <f t="shared" si="28"/>
        <v>0</v>
      </c>
      <c r="F95" s="87">
        <f t="shared" si="28"/>
        <v>0</v>
      </c>
      <c r="G95" s="87">
        <f t="shared" si="28"/>
        <v>0</v>
      </c>
      <c r="H95" s="87">
        <f t="shared" si="28"/>
        <v>0</v>
      </c>
      <c r="I95" s="87">
        <f t="shared" si="28"/>
        <v>0</v>
      </c>
      <c r="J95" s="87">
        <f t="shared" si="28"/>
        <v>0</v>
      </c>
      <c r="K95" s="87">
        <f t="shared" si="28"/>
        <v>0</v>
      </c>
      <c r="L95" s="87">
        <f t="shared" si="28"/>
        <v>0</v>
      </c>
      <c r="M95" s="87">
        <f t="shared" si="28"/>
        <v>0</v>
      </c>
      <c r="N95" s="87">
        <f t="shared" si="28"/>
        <v>0</v>
      </c>
      <c r="O95" s="87">
        <f t="shared" si="28"/>
        <v>0</v>
      </c>
      <c r="P95" s="87">
        <f t="shared" si="28"/>
        <v>0</v>
      </c>
      <c r="Q95" s="87">
        <f t="shared" si="28"/>
        <v>0</v>
      </c>
      <c r="R95" s="87">
        <f t="shared" si="28"/>
        <v>0</v>
      </c>
      <c r="S95" s="87">
        <f t="shared" si="28"/>
        <v>0</v>
      </c>
      <c r="T95" s="87">
        <f t="shared" si="28"/>
        <v>0</v>
      </c>
      <c r="U95" s="87">
        <f t="shared" si="28"/>
        <v>0</v>
      </c>
      <c r="V95" s="87">
        <f t="shared" si="28"/>
        <v>0</v>
      </c>
      <c r="W95" s="87">
        <f t="shared" si="28"/>
        <v>0</v>
      </c>
      <c r="X95" s="87">
        <f t="shared" si="28"/>
        <v>0</v>
      </c>
      <c r="Y95" s="87">
        <f t="shared" si="28"/>
        <v>0</v>
      </c>
      <c r="Z95" s="87">
        <f t="shared" si="28"/>
        <v>0</v>
      </c>
      <c r="AA95" s="87">
        <f t="shared" si="28"/>
        <v>0</v>
      </c>
      <c r="AB95" s="87">
        <f t="shared" si="28"/>
        <v>0</v>
      </c>
      <c r="AC95" s="87">
        <f t="shared" si="28"/>
        <v>0</v>
      </c>
      <c r="AD95" s="87">
        <f t="shared" si="28"/>
        <v>0</v>
      </c>
      <c r="AE95" s="87">
        <f t="shared" si="28"/>
        <v>0</v>
      </c>
      <c r="AF95" s="87">
        <f t="shared" si="28"/>
        <v>0</v>
      </c>
      <c r="AG95" s="87">
        <f t="shared" si="28"/>
        <v>0</v>
      </c>
      <c r="AH95" s="87">
        <f t="shared" si="28"/>
        <v>0</v>
      </c>
      <c r="AI95" s="87">
        <f t="shared" si="28"/>
        <v>0</v>
      </c>
      <c r="AJ95" s="87">
        <f t="shared" si="28"/>
        <v>0</v>
      </c>
      <c r="AK95" s="87">
        <f t="shared" si="28"/>
        <v>0</v>
      </c>
      <c r="AL95" s="87">
        <f t="shared" si="28"/>
        <v>0</v>
      </c>
      <c r="AM95" s="52">
        <f t="shared" si="24"/>
        <v>0</v>
      </c>
    </row>
    <row r="96" spans="1:49" ht="13" thickBot="1">
      <c r="A96" s="303" t="s">
        <v>22</v>
      </c>
      <c r="B96" s="303"/>
      <c r="C96" s="86" t="s">
        <v>8</v>
      </c>
      <c r="D96" s="90">
        <f>D105/(38-D95)</f>
        <v>0</v>
      </c>
      <c r="E96" s="90">
        <f t="shared" ref="E96:AL96" si="29">E105/(38-E95)</f>
        <v>0</v>
      </c>
      <c r="F96" s="90">
        <f t="shared" si="29"/>
        <v>0</v>
      </c>
      <c r="G96" s="90">
        <f t="shared" si="29"/>
        <v>0</v>
      </c>
      <c r="H96" s="90">
        <f t="shared" si="29"/>
        <v>0</v>
      </c>
      <c r="I96" s="90">
        <f t="shared" si="29"/>
        <v>0</v>
      </c>
      <c r="J96" s="90">
        <f t="shared" si="29"/>
        <v>0</v>
      </c>
      <c r="K96" s="90">
        <f t="shared" si="29"/>
        <v>0</v>
      </c>
      <c r="L96" s="90">
        <f t="shared" si="29"/>
        <v>0</v>
      </c>
      <c r="M96" s="90">
        <f t="shared" si="29"/>
        <v>0</v>
      </c>
      <c r="N96" s="90">
        <f t="shared" si="29"/>
        <v>0</v>
      </c>
      <c r="O96" s="90">
        <f t="shared" si="29"/>
        <v>0</v>
      </c>
      <c r="P96" s="90">
        <f t="shared" si="29"/>
        <v>0</v>
      </c>
      <c r="Q96" s="90">
        <f t="shared" si="29"/>
        <v>0</v>
      </c>
      <c r="R96" s="90">
        <f t="shared" si="29"/>
        <v>0</v>
      </c>
      <c r="S96" s="90">
        <f t="shared" si="29"/>
        <v>0</v>
      </c>
      <c r="T96" s="90">
        <f t="shared" si="29"/>
        <v>0</v>
      </c>
      <c r="U96" s="90">
        <f t="shared" si="29"/>
        <v>0</v>
      </c>
      <c r="V96" s="90">
        <f t="shared" si="29"/>
        <v>0</v>
      </c>
      <c r="W96" s="90">
        <f t="shared" si="29"/>
        <v>0</v>
      </c>
      <c r="X96" s="90">
        <f t="shared" si="29"/>
        <v>0</v>
      </c>
      <c r="Y96" s="90">
        <f t="shared" si="29"/>
        <v>0</v>
      </c>
      <c r="Z96" s="90">
        <f t="shared" si="29"/>
        <v>0</v>
      </c>
      <c r="AA96" s="90">
        <f t="shared" si="29"/>
        <v>0</v>
      </c>
      <c r="AB96" s="90">
        <f t="shared" si="29"/>
        <v>0</v>
      </c>
      <c r="AC96" s="90">
        <f t="shared" si="29"/>
        <v>0</v>
      </c>
      <c r="AD96" s="90">
        <f t="shared" si="29"/>
        <v>0</v>
      </c>
      <c r="AE96" s="90">
        <f t="shared" si="29"/>
        <v>0</v>
      </c>
      <c r="AF96" s="90">
        <f t="shared" si="29"/>
        <v>0</v>
      </c>
      <c r="AG96" s="90">
        <f t="shared" si="29"/>
        <v>0</v>
      </c>
      <c r="AH96" s="90">
        <f t="shared" si="29"/>
        <v>0</v>
      </c>
      <c r="AI96" s="90">
        <f t="shared" si="29"/>
        <v>0</v>
      </c>
      <c r="AJ96" s="90">
        <f t="shared" si="29"/>
        <v>0</v>
      </c>
      <c r="AK96" s="90">
        <f t="shared" si="29"/>
        <v>0</v>
      </c>
      <c r="AL96" s="90">
        <f t="shared" si="29"/>
        <v>0</v>
      </c>
      <c r="AM96" s="90" t="e">
        <f>AM105/((38*K4)-AM95)</f>
        <v>#DIV/0!</v>
      </c>
    </row>
    <row r="97" spans="1:49" ht="13" thickBot="1">
      <c r="A97" s="303" t="s">
        <v>23</v>
      </c>
      <c r="B97" s="303"/>
      <c r="C97" s="86" t="s">
        <v>8</v>
      </c>
      <c r="D97" s="90">
        <f>D90/(41-D95)</f>
        <v>0</v>
      </c>
      <c r="E97" s="90">
        <f t="shared" ref="E97:AL97" si="30">E90/(41-E95)</f>
        <v>0</v>
      </c>
      <c r="F97" s="90">
        <f t="shared" si="30"/>
        <v>0</v>
      </c>
      <c r="G97" s="90">
        <f t="shared" si="30"/>
        <v>0</v>
      </c>
      <c r="H97" s="90">
        <f t="shared" si="30"/>
        <v>0</v>
      </c>
      <c r="I97" s="90">
        <f t="shared" si="30"/>
        <v>0</v>
      </c>
      <c r="J97" s="90">
        <f t="shared" si="30"/>
        <v>0</v>
      </c>
      <c r="K97" s="90">
        <f t="shared" si="30"/>
        <v>0</v>
      </c>
      <c r="L97" s="90">
        <f t="shared" si="30"/>
        <v>0</v>
      </c>
      <c r="M97" s="90">
        <f t="shared" si="30"/>
        <v>0</v>
      </c>
      <c r="N97" s="90">
        <f t="shared" si="30"/>
        <v>0</v>
      </c>
      <c r="O97" s="90">
        <f t="shared" si="30"/>
        <v>0</v>
      </c>
      <c r="P97" s="90">
        <f t="shared" si="30"/>
        <v>0</v>
      </c>
      <c r="Q97" s="90">
        <f t="shared" si="30"/>
        <v>0</v>
      </c>
      <c r="R97" s="90">
        <f t="shared" si="30"/>
        <v>0</v>
      </c>
      <c r="S97" s="90">
        <f t="shared" si="30"/>
        <v>0</v>
      </c>
      <c r="T97" s="90">
        <f t="shared" si="30"/>
        <v>0</v>
      </c>
      <c r="U97" s="90">
        <f t="shared" si="30"/>
        <v>0</v>
      </c>
      <c r="V97" s="90">
        <f t="shared" si="30"/>
        <v>0</v>
      </c>
      <c r="W97" s="90">
        <f t="shared" si="30"/>
        <v>0</v>
      </c>
      <c r="X97" s="90">
        <f t="shared" si="30"/>
        <v>0</v>
      </c>
      <c r="Y97" s="90">
        <f t="shared" si="30"/>
        <v>0</v>
      </c>
      <c r="Z97" s="90">
        <f t="shared" si="30"/>
        <v>0</v>
      </c>
      <c r="AA97" s="90">
        <f t="shared" si="30"/>
        <v>0</v>
      </c>
      <c r="AB97" s="90">
        <f t="shared" si="30"/>
        <v>0</v>
      </c>
      <c r="AC97" s="90">
        <f t="shared" si="30"/>
        <v>0</v>
      </c>
      <c r="AD97" s="90">
        <f t="shared" si="30"/>
        <v>0</v>
      </c>
      <c r="AE97" s="90">
        <f t="shared" si="30"/>
        <v>0</v>
      </c>
      <c r="AF97" s="90">
        <f t="shared" si="30"/>
        <v>0</v>
      </c>
      <c r="AG97" s="90">
        <f t="shared" si="30"/>
        <v>0</v>
      </c>
      <c r="AH97" s="90">
        <f t="shared" si="30"/>
        <v>0</v>
      </c>
      <c r="AI97" s="90">
        <f t="shared" si="30"/>
        <v>0</v>
      </c>
      <c r="AJ97" s="90">
        <f t="shared" si="30"/>
        <v>0</v>
      </c>
      <c r="AK97" s="90">
        <f t="shared" si="30"/>
        <v>0</v>
      </c>
      <c r="AL97" s="90">
        <f t="shared" si="30"/>
        <v>0</v>
      </c>
      <c r="AM97" s="90" t="e">
        <f>AM90/((41*K4)-AM95)</f>
        <v>#DIV/0!</v>
      </c>
      <c r="AN97" s="65"/>
      <c r="AO97" s="65"/>
      <c r="AP97" s="66"/>
      <c r="AQ97" s="66"/>
      <c r="AR97" s="66"/>
      <c r="AS97" s="66"/>
    </row>
    <row r="98" spans="1:49" s="33" customFormat="1" ht="214.5" customHeight="1">
      <c r="A98" s="69"/>
      <c r="B98" s="70"/>
      <c r="C98" s="72"/>
      <c r="D98" s="88">
        <f>D9</f>
        <v>1</v>
      </c>
      <c r="E98" s="164">
        <f t="shared" ref="E98:AL98" si="31">E9</f>
        <v>2</v>
      </c>
      <c r="F98" s="164">
        <f t="shared" si="31"/>
        <v>3</v>
      </c>
      <c r="G98" s="164">
        <f t="shared" si="31"/>
        <v>4</v>
      </c>
      <c r="H98" s="164">
        <f t="shared" si="31"/>
        <v>5</v>
      </c>
      <c r="I98" s="164">
        <f t="shared" si="31"/>
        <v>6</v>
      </c>
      <c r="J98" s="164">
        <f t="shared" si="31"/>
        <v>7</v>
      </c>
      <c r="K98" s="164">
        <f t="shared" si="31"/>
        <v>8</v>
      </c>
      <c r="L98" s="164">
        <f t="shared" si="31"/>
        <v>9</v>
      </c>
      <c r="M98" s="164">
        <f t="shared" si="31"/>
        <v>10</v>
      </c>
      <c r="N98" s="164">
        <f t="shared" si="31"/>
        <v>11</v>
      </c>
      <c r="O98" s="164">
        <f t="shared" si="31"/>
        <v>12</v>
      </c>
      <c r="P98" s="164">
        <f t="shared" si="31"/>
        <v>13</v>
      </c>
      <c r="Q98" s="164">
        <f t="shared" si="31"/>
        <v>14</v>
      </c>
      <c r="R98" s="164">
        <f t="shared" si="31"/>
        <v>15</v>
      </c>
      <c r="S98" s="164">
        <f t="shared" si="31"/>
        <v>16</v>
      </c>
      <c r="T98" s="164">
        <f t="shared" si="31"/>
        <v>17</v>
      </c>
      <c r="U98" s="164">
        <f t="shared" si="31"/>
        <v>18</v>
      </c>
      <c r="V98" s="164">
        <f t="shared" si="31"/>
        <v>19</v>
      </c>
      <c r="W98" s="164">
        <f t="shared" si="31"/>
        <v>20</v>
      </c>
      <c r="X98" s="164">
        <f t="shared" si="31"/>
        <v>21</v>
      </c>
      <c r="Y98" s="164">
        <f t="shared" si="31"/>
        <v>22</v>
      </c>
      <c r="Z98" s="164">
        <f t="shared" si="31"/>
        <v>23</v>
      </c>
      <c r="AA98" s="164">
        <f t="shared" si="31"/>
        <v>24</v>
      </c>
      <c r="AB98" s="164">
        <f t="shared" si="31"/>
        <v>25</v>
      </c>
      <c r="AC98" s="164">
        <f t="shared" si="31"/>
        <v>26</v>
      </c>
      <c r="AD98" s="164">
        <f t="shared" si="31"/>
        <v>27</v>
      </c>
      <c r="AE98" s="164">
        <f t="shared" si="31"/>
        <v>28</v>
      </c>
      <c r="AF98" s="164">
        <f t="shared" si="31"/>
        <v>29</v>
      </c>
      <c r="AG98" s="164">
        <f t="shared" si="31"/>
        <v>30</v>
      </c>
      <c r="AH98" s="164">
        <f t="shared" si="31"/>
        <v>31</v>
      </c>
      <c r="AI98" s="164">
        <f t="shared" si="31"/>
        <v>32</v>
      </c>
      <c r="AJ98" s="164">
        <f t="shared" si="31"/>
        <v>33</v>
      </c>
      <c r="AK98" s="164">
        <f t="shared" si="31"/>
        <v>34</v>
      </c>
      <c r="AL98" s="164">
        <f t="shared" si="31"/>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c r="A101" s="47"/>
      <c r="B101" s="47"/>
      <c r="C101" s="47"/>
    </row>
    <row r="103" spans="1:49" hidden="1"/>
    <row r="104" spans="1:49" hidden="1"/>
    <row r="105" spans="1:49" hidden="1">
      <c r="D105" s="27">
        <f>COUNTIF(D49:D86,1)</f>
        <v>0</v>
      </c>
      <c r="E105" s="27">
        <f t="shared" ref="E105:AK105" si="32">COUNTIF(E49:E86,1)</f>
        <v>0</v>
      </c>
      <c r="F105" s="27">
        <f t="shared" si="32"/>
        <v>0</v>
      </c>
      <c r="G105" s="27">
        <f t="shared" si="32"/>
        <v>0</v>
      </c>
      <c r="H105" s="27">
        <f t="shared" si="32"/>
        <v>0</v>
      </c>
      <c r="I105" s="27">
        <f t="shared" si="32"/>
        <v>0</v>
      </c>
      <c r="J105" s="27">
        <f t="shared" si="32"/>
        <v>0</v>
      </c>
      <c r="K105" s="27">
        <f t="shared" si="32"/>
        <v>0</v>
      </c>
      <c r="L105" s="27">
        <f t="shared" si="32"/>
        <v>0</v>
      </c>
      <c r="M105" s="27">
        <f t="shared" si="32"/>
        <v>0</v>
      </c>
      <c r="N105" s="27">
        <f t="shared" si="32"/>
        <v>0</v>
      </c>
      <c r="O105" s="27">
        <f t="shared" si="32"/>
        <v>0</v>
      </c>
      <c r="P105" s="27">
        <f t="shared" si="32"/>
        <v>0</v>
      </c>
      <c r="Q105" s="27">
        <f t="shared" si="32"/>
        <v>0</v>
      </c>
      <c r="R105" s="27">
        <f t="shared" si="32"/>
        <v>0</v>
      </c>
      <c r="S105" s="27">
        <f t="shared" si="32"/>
        <v>0</v>
      </c>
      <c r="T105" s="27">
        <f t="shared" si="32"/>
        <v>0</v>
      </c>
      <c r="U105" s="27">
        <f t="shared" si="32"/>
        <v>0</v>
      </c>
      <c r="V105" s="27">
        <f t="shared" si="32"/>
        <v>0</v>
      </c>
      <c r="W105" s="27">
        <f t="shared" si="32"/>
        <v>0</v>
      </c>
      <c r="X105" s="27">
        <f t="shared" si="32"/>
        <v>0</v>
      </c>
      <c r="Y105" s="27">
        <f t="shared" si="32"/>
        <v>0</v>
      </c>
      <c r="Z105" s="27">
        <f t="shared" si="32"/>
        <v>0</v>
      </c>
      <c r="AA105" s="27">
        <f t="shared" si="32"/>
        <v>0</v>
      </c>
      <c r="AB105" s="27">
        <f t="shared" si="32"/>
        <v>0</v>
      </c>
      <c r="AC105" s="27">
        <f t="shared" si="32"/>
        <v>0</v>
      </c>
      <c r="AD105" s="27">
        <f t="shared" si="32"/>
        <v>0</v>
      </c>
      <c r="AE105" s="27">
        <f t="shared" si="32"/>
        <v>0</v>
      </c>
      <c r="AF105" s="27">
        <f t="shared" si="32"/>
        <v>0</v>
      </c>
      <c r="AG105" s="27">
        <f t="shared" si="32"/>
        <v>0</v>
      </c>
      <c r="AH105" s="27">
        <f t="shared" si="32"/>
        <v>0</v>
      </c>
      <c r="AI105" s="27">
        <f t="shared" si="32"/>
        <v>0</v>
      </c>
      <c r="AJ105" s="27">
        <f t="shared" si="32"/>
        <v>0</v>
      </c>
      <c r="AK105" s="27">
        <f t="shared" si="32"/>
        <v>0</v>
      </c>
      <c r="AL105" s="27">
        <f>COUNTIF(AL49:AL86,1)</f>
        <v>0</v>
      </c>
      <c r="AM105" s="52">
        <f>SUM(D105:AL105)</f>
        <v>0</v>
      </c>
      <c r="AS105" s="27" t="str">
        <f t="shared" ref="AS105" si="33">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row r="119" spans="28:38" hidden="1"/>
  </sheetData>
  <sheetProtection sheet="1" objects="1" scenarios="1" selectLockedCells="1"/>
  <dataConsolidate/>
  <mergeCells count="85">
    <mergeCell ref="AM8:AS8"/>
    <mergeCell ref="A9:C9"/>
    <mergeCell ref="AM9:AM10"/>
    <mergeCell ref="AP9:AP10"/>
    <mergeCell ref="AQ9:AQ10"/>
    <mergeCell ref="AR9:AR10"/>
    <mergeCell ref="B1:H1"/>
    <mergeCell ref="B2:H2"/>
    <mergeCell ref="B3:H3"/>
    <mergeCell ref="B4:H4"/>
    <mergeCell ref="A8:C8"/>
    <mergeCell ref="AU21:AU25"/>
    <mergeCell ref="AV21:AV25"/>
    <mergeCell ref="AW21:AW25"/>
    <mergeCell ref="B17:B19"/>
    <mergeCell ref="AS9:AS10"/>
    <mergeCell ref="AV17:AV19"/>
    <mergeCell ref="B33:B36"/>
    <mergeCell ref="AU33:AU36"/>
    <mergeCell ref="AV33:AV36"/>
    <mergeCell ref="AW11:AW12"/>
    <mergeCell ref="AU13:AU16"/>
    <mergeCell ref="AV13:AV16"/>
    <mergeCell ref="AW13:AW16"/>
    <mergeCell ref="B14:B16"/>
    <mergeCell ref="AW26:AW29"/>
    <mergeCell ref="B30:B32"/>
    <mergeCell ref="AU30:AU32"/>
    <mergeCell ref="AV30:AV32"/>
    <mergeCell ref="AW30:AW32"/>
    <mergeCell ref="AW17:AW19"/>
    <mergeCell ref="B21:B25"/>
    <mergeCell ref="AW33:AW36"/>
    <mergeCell ref="A37:B42"/>
    <mergeCell ref="AM47:AM48"/>
    <mergeCell ref="AP47:AP48"/>
    <mergeCell ref="AQ47:AQ48"/>
    <mergeCell ref="AR47:AR48"/>
    <mergeCell ref="AS47:AS48"/>
    <mergeCell ref="A47:C47"/>
    <mergeCell ref="A11:A36"/>
    <mergeCell ref="B11:B12"/>
    <mergeCell ref="AU11:AU12"/>
    <mergeCell ref="AV11:AV12"/>
    <mergeCell ref="B26:B29"/>
    <mergeCell ref="AU26:AU29"/>
    <mergeCell ref="AV26:AV29"/>
    <mergeCell ref="AU17:AU19"/>
    <mergeCell ref="AU66:AU68"/>
    <mergeCell ref="AV66:AV68"/>
    <mergeCell ref="AW66:AW68"/>
    <mergeCell ref="B69:B72"/>
    <mergeCell ref="AU69:AU72"/>
    <mergeCell ref="AV69:AV72"/>
    <mergeCell ref="AW69:AW72"/>
    <mergeCell ref="B66:B68"/>
    <mergeCell ref="AU75:AU78"/>
    <mergeCell ref="AV75:AV78"/>
    <mergeCell ref="AW75:AW78"/>
    <mergeCell ref="B79:B82"/>
    <mergeCell ref="AU79:AU82"/>
    <mergeCell ref="AV79:AV82"/>
    <mergeCell ref="AW79:AW82"/>
    <mergeCell ref="AU49:AU57"/>
    <mergeCell ref="AV49:AV57"/>
    <mergeCell ref="AW49:AW57"/>
    <mergeCell ref="B62:B65"/>
    <mergeCell ref="AU62:AU65"/>
    <mergeCell ref="AV62:AV65"/>
    <mergeCell ref="AW62:AW65"/>
    <mergeCell ref="AU83:AU86"/>
    <mergeCell ref="AV83:AV86"/>
    <mergeCell ref="AW83:AW86"/>
    <mergeCell ref="B87:B89"/>
    <mergeCell ref="AU87:AU89"/>
    <mergeCell ref="AV87:AV89"/>
    <mergeCell ref="AW87:AW89"/>
    <mergeCell ref="A90:B95"/>
    <mergeCell ref="A96:B96"/>
    <mergeCell ref="A97:B97"/>
    <mergeCell ref="AM99:AS99"/>
    <mergeCell ref="B83:B86"/>
    <mergeCell ref="A49:A89"/>
    <mergeCell ref="B49:B57"/>
    <mergeCell ref="B75:B78"/>
  </mergeCells>
  <conditionalFormatting sqref="D43:AM43">
    <cfRule type="cellIs" dxfId="119" priority="20" operator="lessThan">
      <formula>0.33</formula>
    </cfRule>
    <cfRule type="cellIs" dxfId="118" priority="21" operator="between">
      <formula>0.51</formula>
      <formula>0.74</formula>
    </cfRule>
    <cfRule type="cellIs" dxfId="117" priority="22" operator="between">
      <formula>0.33</formula>
      <formula>0.5</formula>
    </cfRule>
    <cfRule type="cellIs" dxfId="116" priority="23" operator="greaterThan">
      <formula>0.75</formula>
    </cfRule>
  </conditionalFormatting>
  <conditionalFormatting sqref="AS49:AS89">
    <cfRule type="cellIs" dxfId="115" priority="17" operator="between">
      <formula>0.5</formula>
      <formula>0.74</formula>
    </cfRule>
    <cfRule type="cellIs" dxfId="114" priority="18" operator="between">
      <formula>0.34</formula>
      <formula>0.49</formula>
    </cfRule>
    <cfRule type="cellIs" dxfId="113" priority="19" operator="lessThan">
      <formula>0.33</formula>
    </cfRule>
  </conditionalFormatting>
  <conditionalFormatting sqref="AS49:AS89">
    <cfRule type="cellIs" dxfId="112" priority="13" operator="between">
      <formula>0.33</formula>
      <formula>0.49</formula>
    </cfRule>
    <cfRule type="cellIs" dxfId="111" priority="14" operator="between">
      <formula>0.5</formula>
      <formula>0.74</formula>
    </cfRule>
    <cfRule type="cellIs" dxfId="110" priority="15" operator="greaterThan">
      <formula>0.74</formula>
    </cfRule>
    <cfRule type="cellIs" dxfId="109" priority="16" operator="lessThan">
      <formula>0.33</formula>
    </cfRule>
  </conditionalFormatting>
  <conditionalFormatting sqref="AS11:AS36">
    <cfRule type="cellIs" dxfId="108" priority="9" operator="between">
      <formula>0.2</formula>
      <formula>0.49</formula>
    </cfRule>
    <cfRule type="cellIs" dxfId="107" priority="10" operator="between">
      <formula>0.5</formula>
      <formula>0.79</formula>
    </cfRule>
    <cfRule type="cellIs" dxfId="106" priority="11" operator="greaterThan">
      <formula>0.8</formula>
    </cfRule>
    <cfRule type="cellIs" dxfId="105" priority="12" operator="lessThan">
      <formula>0.2</formula>
    </cfRule>
  </conditionalFormatting>
  <conditionalFormatting sqref="D97:AM97">
    <cfRule type="cellIs" dxfId="104" priority="5" operator="lessThan">
      <formula>0.33</formula>
    </cfRule>
    <cfRule type="cellIs" dxfId="103" priority="6" operator="between">
      <formula>0.51</formula>
      <formula>0.74</formula>
    </cfRule>
    <cfRule type="cellIs" dxfId="102" priority="7" operator="between">
      <formula>0.33</formula>
      <formula>0.5</formula>
    </cfRule>
    <cfRule type="cellIs" dxfId="101" priority="8" operator="greaterThan">
      <formula>0.75</formula>
    </cfRule>
  </conditionalFormatting>
  <conditionalFormatting sqref="D96:AM96">
    <cfRule type="cellIs" dxfId="100" priority="1" operator="lessThan">
      <formula>0.33</formula>
    </cfRule>
    <cfRule type="cellIs" dxfId="99" priority="2" operator="between">
      <formula>0.51</formula>
      <formula>0.74</formula>
    </cfRule>
    <cfRule type="cellIs" dxfId="98" priority="3" operator="between">
      <formula>0.33</formula>
      <formula>0.5</formula>
    </cfRule>
    <cfRule type="cellIs" dxfId="97" priority="4" operator="greaterThan">
      <formula>0.75</formula>
    </cfRule>
  </conditionalFormatting>
  <conditionalFormatting sqref="AL11:AL36">
    <cfRule type="expression" dxfId="96" priority="24">
      <formula>ISBLANK(AL11:BM36)</formula>
    </cfRule>
  </conditionalFormatting>
  <conditionalFormatting sqref="AL49 AL89">
    <cfRule type="expression" dxfId="95" priority="25">
      <formula>ISBLANK(AL49:BM86)</formula>
    </cfRule>
  </conditionalFormatting>
  <conditionalFormatting sqref="AL56:AL62">
    <cfRule type="expression" dxfId="94" priority="26">
      <formula>ISBLANK(AL56:BM97)</formula>
    </cfRule>
  </conditionalFormatting>
  <conditionalFormatting sqref="AL65:AL88">
    <cfRule type="expression" dxfId="93" priority="27">
      <formula>ISBLANK(AL65:BM104)</formula>
    </cfRule>
  </conditionalFormatting>
  <conditionalFormatting sqref="AL50:AL55 AL63:AL64">
    <cfRule type="expression" dxfId="92" priority="28">
      <formula>ISBLANK(AL50:BM90)</formula>
    </cfRule>
  </conditionalFormatting>
  <conditionalFormatting sqref="AK11:AK36">
    <cfRule type="expression" dxfId="91" priority="29">
      <formula>ISBLANK(AK11:BN36)</formula>
    </cfRule>
  </conditionalFormatting>
  <conditionalFormatting sqref="AK49 AK89">
    <cfRule type="expression" dxfId="90" priority="30">
      <formula>ISBLANK(AK49:BN86)</formula>
    </cfRule>
  </conditionalFormatting>
  <conditionalFormatting sqref="AK56:AK62">
    <cfRule type="expression" dxfId="89" priority="31">
      <formula>ISBLANK(AK56:BN97)</formula>
    </cfRule>
  </conditionalFormatting>
  <conditionalFormatting sqref="AK65:AK88">
    <cfRule type="expression" dxfId="88" priority="32">
      <formula>ISBLANK(AK65:BN104)</formula>
    </cfRule>
  </conditionalFormatting>
  <conditionalFormatting sqref="AK50:AK55 AK63:AK64">
    <cfRule type="expression" dxfId="87" priority="33">
      <formula>ISBLANK(AK50:BN90)</formula>
    </cfRule>
  </conditionalFormatting>
  <conditionalFormatting sqref="AJ11:AJ36">
    <cfRule type="expression" dxfId="86" priority="34">
      <formula>ISBLANK(AJ11:BN36)</formula>
    </cfRule>
  </conditionalFormatting>
  <conditionalFormatting sqref="AJ49 AJ89">
    <cfRule type="expression" dxfId="85" priority="35">
      <formula>ISBLANK(AJ49:BN86)</formula>
    </cfRule>
  </conditionalFormatting>
  <conditionalFormatting sqref="AJ56:AJ62">
    <cfRule type="expression" dxfId="84" priority="36">
      <formula>ISBLANK(AJ56:BN97)</formula>
    </cfRule>
  </conditionalFormatting>
  <conditionalFormatting sqref="AJ65:AJ88">
    <cfRule type="expression" dxfId="83" priority="37">
      <formula>ISBLANK(AJ65:BN104)</formula>
    </cfRule>
  </conditionalFormatting>
  <conditionalFormatting sqref="AJ50:AJ55 AJ63:AJ64">
    <cfRule type="expression" dxfId="82" priority="38">
      <formula>ISBLANK(AJ50:BN90)</formula>
    </cfRule>
  </conditionalFormatting>
  <conditionalFormatting sqref="AI11:AI36">
    <cfRule type="expression" dxfId="81" priority="39">
      <formula>ISBLANK(AI11:BN36)</formula>
    </cfRule>
  </conditionalFormatting>
  <conditionalFormatting sqref="AI49 AI89">
    <cfRule type="expression" dxfId="80" priority="40">
      <formula>ISBLANK(AI49:BN86)</formula>
    </cfRule>
  </conditionalFormatting>
  <conditionalFormatting sqref="AI56:AI62">
    <cfRule type="expression" dxfId="79" priority="41">
      <formula>ISBLANK(AI56:BN97)</formula>
    </cfRule>
  </conditionalFormatting>
  <conditionalFormatting sqref="AI65:AI88">
    <cfRule type="expression" dxfId="78" priority="42">
      <formula>ISBLANK(AI65:BN104)</formula>
    </cfRule>
  </conditionalFormatting>
  <conditionalFormatting sqref="AI50:AI55 AI63:AI64">
    <cfRule type="expression" dxfId="77" priority="43">
      <formula>ISBLANK(AI50:BN90)</formula>
    </cfRule>
  </conditionalFormatting>
  <conditionalFormatting sqref="AH11:AH36">
    <cfRule type="expression" dxfId="76" priority="44">
      <formula>ISBLANK(AH11:BN36)</formula>
    </cfRule>
  </conditionalFormatting>
  <conditionalFormatting sqref="AH49 AH89">
    <cfRule type="expression" dxfId="75" priority="45">
      <formula>ISBLANK(AH49:BN86)</formula>
    </cfRule>
  </conditionalFormatting>
  <conditionalFormatting sqref="AH56:AH62">
    <cfRule type="expression" dxfId="74" priority="47">
      <formula>ISBLANK(AH56:BN97)</formula>
    </cfRule>
  </conditionalFormatting>
  <conditionalFormatting sqref="AH65:AH88">
    <cfRule type="expression" dxfId="73" priority="48">
      <formula>ISBLANK(AH65:BN104)</formula>
    </cfRule>
  </conditionalFormatting>
  <conditionalFormatting sqref="AH50:AH55 AH63:AH64">
    <cfRule type="expression" dxfId="72" priority="49">
      <formula>ISBLANK(AH50:BN90)</formula>
    </cfRule>
  </conditionalFormatting>
  <conditionalFormatting sqref="L11:AG36">
    <cfRule type="expression" dxfId="71" priority="50">
      <formula>ISBLANK(L11:AS36)</formula>
    </cfRule>
  </conditionalFormatting>
  <conditionalFormatting sqref="L49:AG49 L89:AG89">
    <cfRule type="expression" dxfId="70" priority="51">
      <formula>ISBLANK(L49:AS86)</formula>
    </cfRule>
  </conditionalFormatting>
  <conditionalFormatting sqref="L56:AG62">
    <cfRule type="expression" dxfId="69" priority="52">
      <formula>ISBLANK(L56:AS97)</formula>
    </cfRule>
  </conditionalFormatting>
  <conditionalFormatting sqref="L65:AG88">
    <cfRule type="expression" dxfId="68" priority="53">
      <formula>ISBLANK(L65:AS104)</formula>
    </cfRule>
  </conditionalFormatting>
  <conditionalFormatting sqref="L50:AG55 L63:AG64">
    <cfRule type="expression" dxfId="67" priority="54">
      <formula>ISBLANK(L50:AS90)</formula>
    </cfRule>
  </conditionalFormatting>
  <conditionalFormatting sqref="D11:K36">
    <cfRule type="expression" dxfId="66" priority="55">
      <formula>ISBLANK(D11:AL36)</formula>
    </cfRule>
  </conditionalFormatting>
  <conditionalFormatting sqref="D49:K49 D89:K89">
    <cfRule type="expression" dxfId="65" priority="56">
      <formula>ISBLANK(D49:AL86)</formula>
    </cfRule>
  </conditionalFormatting>
  <conditionalFormatting sqref="D56:K62">
    <cfRule type="expression" dxfId="64" priority="57">
      <formula>ISBLANK(D56:AL97)</formula>
    </cfRule>
  </conditionalFormatting>
  <conditionalFormatting sqref="D65:K88">
    <cfRule type="expression" dxfId="63" priority="58">
      <formula>ISBLANK(D65:AL104)</formula>
    </cfRule>
  </conditionalFormatting>
  <conditionalFormatting sqref="D50:K55 D63:K64">
    <cfRule type="expression" dxfId="62" priority="59">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66FF"/>
    <pageSetUpPr fitToPage="1"/>
  </sheetPr>
  <dimension ref="A1:AW119"/>
  <sheetViews>
    <sheetView showGridLines="0" topLeftCell="A7"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305">
        <f>'Classe 1'!B1</f>
        <v>0</v>
      </c>
      <c r="C1" s="305"/>
      <c r="D1" s="305"/>
      <c r="E1" s="305"/>
      <c r="F1" s="305"/>
      <c r="G1" s="306"/>
      <c r="H1" s="307"/>
      <c r="I1" s="47"/>
    </row>
    <row r="2" spans="1:49" ht="28">
      <c r="A2" s="84" t="s">
        <v>3</v>
      </c>
      <c r="B2" s="308">
        <f>'Classe 1'!B2</f>
        <v>0</v>
      </c>
      <c r="C2" s="308"/>
      <c r="D2" s="308"/>
      <c r="E2" s="308"/>
      <c r="F2" s="314"/>
      <c r="G2" s="309"/>
      <c r="H2" s="310"/>
      <c r="I2" s="47"/>
    </row>
    <row r="3" spans="1:49" ht="28">
      <c r="A3" s="84" t="s">
        <v>4</v>
      </c>
      <c r="B3" s="308">
        <f>'Classe 1'!B3</f>
        <v>0</v>
      </c>
      <c r="C3" s="309"/>
      <c r="D3" s="309"/>
      <c r="E3" s="309"/>
      <c r="F3" s="309"/>
      <c r="G3" s="309"/>
      <c r="H3" s="310"/>
      <c r="K3" t="s">
        <v>82</v>
      </c>
    </row>
    <row r="4" spans="1:49" ht="29" thickBot="1">
      <c r="A4" s="85" t="s">
        <v>5</v>
      </c>
      <c r="B4" s="311">
        <f>'Classe 1'!B4</f>
        <v>0</v>
      </c>
      <c r="C4" s="311"/>
      <c r="D4" s="311"/>
      <c r="E4" s="311"/>
      <c r="F4" s="311"/>
      <c r="G4" s="312"/>
      <c r="H4" s="313"/>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19"/>
      <c r="AO9" s="119"/>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20">
        <v>2</v>
      </c>
      <c r="AO10" s="120">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10'!AR11+'Classe 10'!AR12))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6">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10'!AR16+'Classe 10'!AR15+'Classe 10'!AR14+AR13))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10'!AR19+'Classe 10'!AR18+'Classe 10'!AR17))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14">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10'!AR29+'Classe 10'!AR28+'Classe 10'!AR27+'Classe 10'!AR26))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10'!AR32+'Classe 10'!AR31+'Classe 10'!AR30))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10'!AR36+'Classe 10'!AR35+'Classe 10'!AR34+'Classe 10'!AR33))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si="7"/>
        <v>0</v>
      </c>
      <c r="AG37" s="52">
        <f t="shared" si="7"/>
        <v>0</v>
      </c>
      <c r="AH37" s="52">
        <f t="shared" si="7"/>
        <v>0</v>
      </c>
      <c r="AI37" s="52">
        <f t="shared" si="7"/>
        <v>0</v>
      </c>
      <c r="AJ37" s="52">
        <f t="shared" si="7"/>
        <v>0</v>
      </c>
      <c r="AK37" s="52">
        <f t="shared" si="7"/>
        <v>0</v>
      </c>
      <c r="AL37" s="52">
        <f t="shared" si="7"/>
        <v>0</v>
      </c>
      <c r="AM37" s="52">
        <f>SUM(D37:AL37)</f>
        <v>0</v>
      </c>
      <c r="AN37" s="64"/>
      <c r="AO37" s="64"/>
      <c r="AP37" s="47"/>
      <c r="AQ37" s="47"/>
      <c r="AR37" s="47"/>
      <c r="AS37" s="47"/>
      <c r="AT37" s="56"/>
    </row>
    <row r="38" spans="1:49">
      <c r="A38" s="258"/>
      <c r="B38" s="259"/>
      <c r="C38" s="45">
        <v>2</v>
      </c>
      <c r="D38" s="52">
        <f t="shared" ref="D38:AL38" si="8">COUNTIF(D11:D36,2)</f>
        <v>0</v>
      </c>
      <c r="E38" s="52">
        <f t="shared" si="8"/>
        <v>0</v>
      </c>
      <c r="F38" s="52">
        <f t="shared" si="8"/>
        <v>0</v>
      </c>
      <c r="G38" s="52">
        <f t="shared" si="8"/>
        <v>0</v>
      </c>
      <c r="H38" s="52">
        <f t="shared" si="8"/>
        <v>0</v>
      </c>
      <c r="I38" s="52">
        <f t="shared" si="8"/>
        <v>0</v>
      </c>
      <c r="J38" s="52">
        <f t="shared" si="8"/>
        <v>0</v>
      </c>
      <c r="K38" s="52">
        <f t="shared" si="8"/>
        <v>0</v>
      </c>
      <c r="L38" s="52">
        <f t="shared" si="8"/>
        <v>0</v>
      </c>
      <c r="M38" s="52">
        <f t="shared" si="8"/>
        <v>0</v>
      </c>
      <c r="N38" s="52">
        <f t="shared" si="8"/>
        <v>0</v>
      </c>
      <c r="O38" s="52">
        <f t="shared" si="8"/>
        <v>0</v>
      </c>
      <c r="P38" s="52">
        <f t="shared" si="8"/>
        <v>0</v>
      </c>
      <c r="Q38" s="52">
        <f t="shared" si="8"/>
        <v>0</v>
      </c>
      <c r="R38" s="52">
        <f t="shared" si="8"/>
        <v>0</v>
      </c>
      <c r="S38" s="52">
        <f t="shared" si="8"/>
        <v>0</v>
      </c>
      <c r="T38" s="52">
        <f t="shared" si="8"/>
        <v>0</v>
      </c>
      <c r="U38" s="52">
        <f t="shared" si="8"/>
        <v>0</v>
      </c>
      <c r="V38" s="52">
        <f t="shared" si="8"/>
        <v>0</v>
      </c>
      <c r="W38" s="52">
        <f t="shared" si="8"/>
        <v>0</v>
      </c>
      <c r="X38" s="52">
        <f t="shared" si="8"/>
        <v>0</v>
      </c>
      <c r="Y38" s="52">
        <f t="shared" si="8"/>
        <v>0</v>
      </c>
      <c r="Z38" s="52">
        <f t="shared" si="8"/>
        <v>0</v>
      </c>
      <c r="AA38" s="52">
        <f t="shared" si="8"/>
        <v>0</v>
      </c>
      <c r="AB38" s="52">
        <f t="shared" si="8"/>
        <v>0</v>
      </c>
      <c r="AC38" s="52">
        <f t="shared" si="8"/>
        <v>0</v>
      </c>
      <c r="AD38" s="52">
        <f t="shared" si="8"/>
        <v>0</v>
      </c>
      <c r="AE38" s="52">
        <f t="shared" si="8"/>
        <v>0</v>
      </c>
      <c r="AF38" s="52">
        <f t="shared" si="8"/>
        <v>0</v>
      </c>
      <c r="AG38" s="52">
        <f t="shared" si="8"/>
        <v>0</v>
      </c>
      <c r="AH38" s="52">
        <f t="shared" si="8"/>
        <v>0</v>
      </c>
      <c r="AI38" s="52">
        <f t="shared" si="8"/>
        <v>0</v>
      </c>
      <c r="AJ38" s="52">
        <f t="shared" si="8"/>
        <v>0</v>
      </c>
      <c r="AK38" s="52">
        <f t="shared" si="8"/>
        <v>0</v>
      </c>
      <c r="AL38" s="52">
        <f t="shared" si="8"/>
        <v>0</v>
      </c>
      <c r="AM38" s="52">
        <f t="shared" ref="AM38:AM42" si="9">SUM(D38:AL38)</f>
        <v>0</v>
      </c>
      <c r="AN38" s="64"/>
      <c r="AO38" s="64"/>
      <c r="AP38" s="47"/>
      <c r="AQ38" s="47"/>
      <c r="AR38" s="47"/>
      <c r="AS38" s="47"/>
      <c r="AT38" s="50">
        <v>0</v>
      </c>
    </row>
    <row r="39" spans="1:49">
      <c r="A39" s="258"/>
      <c r="B39" s="259"/>
      <c r="C39" s="45">
        <v>3</v>
      </c>
      <c r="D39" s="52">
        <f t="shared" ref="D39:AL39" si="10">COUNTIF(D11:D36,3)</f>
        <v>0</v>
      </c>
      <c r="E39" s="52">
        <f t="shared" si="10"/>
        <v>0</v>
      </c>
      <c r="F39" s="52">
        <f t="shared" si="10"/>
        <v>0</v>
      </c>
      <c r="G39" s="52">
        <f t="shared" si="10"/>
        <v>0</v>
      </c>
      <c r="H39" s="52">
        <f t="shared" si="10"/>
        <v>0</v>
      </c>
      <c r="I39" s="52">
        <f t="shared" si="10"/>
        <v>0</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0</v>
      </c>
      <c r="V39" s="52">
        <f t="shared" si="10"/>
        <v>0</v>
      </c>
      <c r="W39" s="52">
        <f t="shared" si="10"/>
        <v>0</v>
      </c>
      <c r="X39" s="52">
        <f t="shared" si="10"/>
        <v>0</v>
      </c>
      <c r="Y39" s="52">
        <f t="shared" si="10"/>
        <v>0</v>
      </c>
      <c r="Z39" s="52">
        <f t="shared" si="10"/>
        <v>0</v>
      </c>
      <c r="AA39" s="52">
        <f t="shared" si="10"/>
        <v>0</v>
      </c>
      <c r="AB39" s="52">
        <f t="shared" si="10"/>
        <v>0</v>
      </c>
      <c r="AC39" s="52">
        <f t="shared" si="10"/>
        <v>0</v>
      </c>
      <c r="AD39" s="52">
        <f t="shared" si="10"/>
        <v>0</v>
      </c>
      <c r="AE39" s="52">
        <f t="shared" si="10"/>
        <v>0</v>
      </c>
      <c r="AF39" s="52">
        <f t="shared" si="10"/>
        <v>0</v>
      </c>
      <c r="AG39" s="52">
        <f t="shared" si="10"/>
        <v>0</v>
      </c>
      <c r="AH39" s="52">
        <f t="shared" si="10"/>
        <v>0</v>
      </c>
      <c r="AI39" s="52">
        <f t="shared" si="10"/>
        <v>0</v>
      </c>
      <c r="AJ39" s="52">
        <f t="shared" si="10"/>
        <v>0</v>
      </c>
      <c r="AK39" s="52">
        <f t="shared" si="10"/>
        <v>0</v>
      </c>
      <c r="AL39" s="52">
        <f t="shared" si="10"/>
        <v>0</v>
      </c>
      <c r="AM39" s="52">
        <f t="shared" si="9"/>
        <v>0</v>
      </c>
      <c r="AN39" s="64"/>
      <c r="AO39" s="64"/>
      <c r="AP39" s="47"/>
      <c r="AQ39" s="47"/>
      <c r="AR39" s="47"/>
      <c r="AS39" s="47"/>
      <c r="AT39" s="50">
        <v>1</v>
      </c>
    </row>
    <row r="40" spans="1:49">
      <c r="A40" s="258"/>
      <c r="B40" s="259"/>
      <c r="C40" s="45">
        <v>9</v>
      </c>
      <c r="D40" s="52">
        <f t="shared" ref="D40:AL40" si="11">COUNTIF(D11:D36,9)</f>
        <v>0</v>
      </c>
      <c r="E40" s="52">
        <f t="shared" si="11"/>
        <v>0</v>
      </c>
      <c r="F40" s="52">
        <f t="shared" si="11"/>
        <v>0</v>
      </c>
      <c r="G40" s="52">
        <f t="shared" si="11"/>
        <v>0</v>
      </c>
      <c r="H40" s="52">
        <f t="shared" si="11"/>
        <v>0</v>
      </c>
      <c r="I40" s="52">
        <f t="shared" si="11"/>
        <v>0</v>
      </c>
      <c r="J40" s="52">
        <f t="shared" si="11"/>
        <v>0</v>
      </c>
      <c r="K40" s="52">
        <f t="shared" si="11"/>
        <v>0</v>
      </c>
      <c r="L40" s="52">
        <f t="shared" si="11"/>
        <v>0</v>
      </c>
      <c r="M40" s="52">
        <f t="shared" si="11"/>
        <v>0</v>
      </c>
      <c r="N40" s="52">
        <f t="shared" si="11"/>
        <v>0</v>
      </c>
      <c r="O40" s="52">
        <f t="shared" si="11"/>
        <v>0</v>
      </c>
      <c r="P40" s="52">
        <f t="shared" si="11"/>
        <v>0</v>
      </c>
      <c r="Q40" s="52">
        <f t="shared" si="11"/>
        <v>0</v>
      </c>
      <c r="R40" s="52">
        <f t="shared" si="11"/>
        <v>0</v>
      </c>
      <c r="S40" s="52">
        <f t="shared" si="11"/>
        <v>0</v>
      </c>
      <c r="T40" s="52">
        <f t="shared" si="11"/>
        <v>0</v>
      </c>
      <c r="U40" s="52">
        <f t="shared" si="11"/>
        <v>0</v>
      </c>
      <c r="V40" s="52">
        <f t="shared" si="11"/>
        <v>0</v>
      </c>
      <c r="W40" s="52">
        <f t="shared" si="11"/>
        <v>0</v>
      </c>
      <c r="X40" s="52">
        <f t="shared" si="11"/>
        <v>0</v>
      </c>
      <c r="Y40" s="52">
        <f t="shared" si="11"/>
        <v>0</v>
      </c>
      <c r="Z40" s="52">
        <f t="shared" si="11"/>
        <v>0</v>
      </c>
      <c r="AA40" s="52">
        <f t="shared" si="11"/>
        <v>0</v>
      </c>
      <c r="AB40" s="52">
        <f t="shared" si="11"/>
        <v>0</v>
      </c>
      <c r="AC40" s="52">
        <f t="shared" si="11"/>
        <v>0</v>
      </c>
      <c r="AD40" s="52">
        <f t="shared" si="11"/>
        <v>0</v>
      </c>
      <c r="AE40" s="52">
        <f t="shared" si="11"/>
        <v>0</v>
      </c>
      <c r="AF40" s="52">
        <f t="shared" si="11"/>
        <v>0</v>
      </c>
      <c r="AG40" s="52">
        <f t="shared" si="11"/>
        <v>0</v>
      </c>
      <c r="AH40" s="52">
        <f t="shared" si="11"/>
        <v>0</v>
      </c>
      <c r="AI40" s="52">
        <f t="shared" si="11"/>
        <v>0</v>
      </c>
      <c r="AJ40" s="52">
        <f t="shared" si="11"/>
        <v>0</v>
      </c>
      <c r="AK40" s="52">
        <f t="shared" si="11"/>
        <v>0</v>
      </c>
      <c r="AL40" s="52">
        <f t="shared" si="11"/>
        <v>0</v>
      </c>
      <c r="AM40" s="52">
        <f t="shared" si="9"/>
        <v>0</v>
      </c>
      <c r="AN40" s="64"/>
      <c r="AO40" s="64"/>
      <c r="AP40" s="47"/>
      <c r="AQ40" s="47"/>
      <c r="AR40" s="47"/>
      <c r="AS40" s="47"/>
      <c r="AT40" s="50">
        <v>2</v>
      </c>
    </row>
    <row r="41" spans="1:49">
      <c r="A41" s="258"/>
      <c r="B41" s="259"/>
      <c r="C41" s="46">
        <v>0</v>
      </c>
      <c r="D41" s="52">
        <f t="shared" ref="D41:AL41" si="12">COUNTIF(D11:D36,0)</f>
        <v>0</v>
      </c>
      <c r="E41" s="52">
        <f t="shared" si="12"/>
        <v>0</v>
      </c>
      <c r="F41" s="52">
        <f t="shared" si="12"/>
        <v>0</v>
      </c>
      <c r="G41" s="52">
        <f t="shared" si="12"/>
        <v>0</v>
      </c>
      <c r="H41" s="52">
        <f t="shared" si="12"/>
        <v>0</v>
      </c>
      <c r="I41" s="52">
        <f t="shared" si="12"/>
        <v>0</v>
      </c>
      <c r="J41" s="52">
        <f t="shared" si="12"/>
        <v>0</v>
      </c>
      <c r="K41" s="52">
        <f t="shared" si="12"/>
        <v>0</v>
      </c>
      <c r="L41" s="52">
        <f t="shared" si="12"/>
        <v>0</v>
      </c>
      <c r="M41" s="52">
        <f t="shared" si="12"/>
        <v>0</v>
      </c>
      <c r="N41" s="52">
        <f t="shared" si="12"/>
        <v>0</v>
      </c>
      <c r="O41" s="52">
        <f t="shared" si="12"/>
        <v>0</v>
      </c>
      <c r="P41" s="52">
        <f t="shared" si="12"/>
        <v>0</v>
      </c>
      <c r="Q41" s="52">
        <f t="shared" si="12"/>
        <v>0</v>
      </c>
      <c r="R41" s="52">
        <f t="shared" si="12"/>
        <v>0</v>
      </c>
      <c r="S41" s="52">
        <f t="shared" si="12"/>
        <v>0</v>
      </c>
      <c r="T41" s="52">
        <f t="shared" si="12"/>
        <v>0</v>
      </c>
      <c r="U41" s="52">
        <f t="shared" si="12"/>
        <v>0</v>
      </c>
      <c r="V41" s="52">
        <f t="shared" si="12"/>
        <v>0</v>
      </c>
      <c r="W41" s="52">
        <f t="shared" si="12"/>
        <v>0</v>
      </c>
      <c r="X41" s="52">
        <f t="shared" si="12"/>
        <v>0</v>
      </c>
      <c r="Y41" s="52">
        <f t="shared" si="12"/>
        <v>0</v>
      </c>
      <c r="Z41" s="52">
        <f t="shared" si="12"/>
        <v>0</v>
      </c>
      <c r="AA41" s="52">
        <f t="shared" si="12"/>
        <v>0</v>
      </c>
      <c r="AB41" s="52">
        <f t="shared" si="12"/>
        <v>0</v>
      </c>
      <c r="AC41" s="52">
        <f t="shared" si="12"/>
        <v>0</v>
      </c>
      <c r="AD41" s="52">
        <f t="shared" si="12"/>
        <v>0</v>
      </c>
      <c r="AE41" s="52">
        <f t="shared" si="12"/>
        <v>0</v>
      </c>
      <c r="AF41" s="52">
        <f t="shared" si="12"/>
        <v>0</v>
      </c>
      <c r="AG41" s="52">
        <f t="shared" si="12"/>
        <v>0</v>
      </c>
      <c r="AH41" s="52">
        <f t="shared" si="12"/>
        <v>0</v>
      </c>
      <c r="AI41" s="52">
        <f t="shared" si="12"/>
        <v>0</v>
      </c>
      <c r="AJ41" s="52">
        <f t="shared" si="12"/>
        <v>0</v>
      </c>
      <c r="AK41" s="52">
        <f t="shared" si="12"/>
        <v>0</v>
      </c>
      <c r="AL41" s="52">
        <f t="shared" si="12"/>
        <v>0</v>
      </c>
      <c r="AM41" s="52">
        <f t="shared" si="9"/>
        <v>0</v>
      </c>
      <c r="AN41" s="47"/>
      <c r="AO41" s="47"/>
      <c r="AP41" s="47"/>
      <c r="AQ41" s="47"/>
      <c r="AR41" s="47"/>
      <c r="AS41" s="47"/>
      <c r="AT41" s="50">
        <v>3</v>
      </c>
    </row>
    <row r="42" spans="1:49">
      <c r="A42" s="260"/>
      <c r="B42" s="261"/>
      <c r="C42" s="46" t="s">
        <v>15</v>
      </c>
      <c r="D42" s="52">
        <f>COUNTIF(D11:D36,"ABS")</f>
        <v>0</v>
      </c>
      <c r="E42" s="52">
        <f t="shared" ref="E42:AL42" si="13">COUNTIF(E11:E36,"ABS")</f>
        <v>0</v>
      </c>
      <c r="F42" s="52">
        <f t="shared" si="13"/>
        <v>0</v>
      </c>
      <c r="G42" s="52">
        <f t="shared" si="13"/>
        <v>0</v>
      </c>
      <c r="H42" s="52">
        <f t="shared" si="13"/>
        <v>0</v>
      </c>
      <c r="I42" s="52">
        <f t="shared" si="13"/>
        <v>0</v>
      </c>
      <c r="J42" s="52">
        <f t="shared" si="13"/>
        <v>0</v>
      </c>
      <c r="K42" s="52">
        <f t="shared" si="13"/>
        <v>0</v>
      </c>
      <c r="L42" s="52">
        <f t="shared" si="13"/>
        <v>0</v>
      </c>
      <c r="M42" s="52">
        <f t="shared" si="13"/>
        <v>0</v>
      </c>
      <c r="N42" s="52">
        <f t="shared" si="13"/>
        <v>0</v>
      </c>
      <c r="O42" s="52">
        <f t="shared" si="13"/>
        <v>0</v>
      </c>
      <c r="P42" s="52">
        <f t="shared" si="13"/>
        <v>0</v>
      </c>
      <c r="Q42" s="52">
        <f t="shared" si="13"/>
        <v>0</v>
      </c>
      <c r="R42" s="52">
        <f>COUNTIF(R11:R36,"ABS")</f>
        <v>0</v>
      </c>
      <c r="S42" s="52">
        <f t="shared" si="13"/>
        <v>0</v>
      </c>
      <c r="T42" s="52">
        <f t="shared" si="13"/>
        <v>0</v>
      </c>
      <c r="U42" s="52">
        <f t="shared" si="13"/>
        <v>0</v>
      </c>
      <c r="V42" s="52">
        <f t="shared" si="13"/>
        <v>0</v>
      </c>
      <c r="W42" s="52">
        <f t="shared" si="13"/>
        <v>0</v>
      </c>
      <c r="X42" s="52">
        <f>COUNTIF(X11:X36,"ABS")</f>
        <v>0</v>
      </c>
      <c r="Y42" s="52">
        <f t="shared" si="13"/>
        <v>0</v>
      </c>
      <c r="Z42" s="52">
        <f t="shared" si="13"/>
        <v>0</v>
      </c>
      <c r="AA42" s="52">
        <f t="shared" si="13"/>
        <v>0</v>
      </c>
      <c r="AB42" s="52">
        <f t="shared" si="13"/>
        <v>0</v>
      </c>
      <c r="AC42" s="52">
        <f t="shared" si="13"/>
        <v>0</v>
      </c>
      <c r="AD42" s="52">
        <f t="shared" si="13"/>
        <v>0</v>
      </c>
      <c r="AE42" s="52">
        <f t="shared" si="13"/>
        <v>0</v>
      </c>
      <c r="AF42" s="52">
        <f t="shared" si="13"/>
        <v>0</v>
      </c>
      <c r="AG42" s="52">
        <f t="shared" si="13"/>
        <v>0</v>
      </c>
      <c r="AH42" s="52">
        <f t="shared" si="13"/>
        <v>0</v>
      </c>
      <c r="AI42" s="52">
        <f t="shared" si="13"/>
        <v>0</v>
      </c>
      <c r="AJ42" s="52">
        <f t="shared" si="13"/>
        <v>0</v>
      </c>
      <c r="AK42" s="52">
        <f t="shared" si="13"/>
        <v>0</v>
      </c>
      <c r="AL42" s="52">
        <f t="shared" si="13"/>
        <v>0</v>
      </c>
      <c r="AM42" s="52">
        <f t="shared" si="9"/>
        <v>0</v>
      </c>
      <c r="AN42" s="47"/>
      <c r="AO42" s="47"/>
      <c r="AP42" s="47"/>
      <c r="AQ42" s="47"/>
      <c r="AR42" s="47"/>
      <c r="AS42" s="47"/>
      <c r="AT42" s="50">
        <v>9</v>
      </c>
    </row>
    <row r="43" spans="1:49">
      <c r="A43" s="55"/>
      <c r="B43" s="54"/>
      <c r="C43" s="32" t="s">
        <v>8</v>
      </c>
      <c r="D43" s="74">
        <f>D37/(26-D42)</f>
        <v>0</v>
      </c>
      <c r="E43" s="74">
        <f t="shared" ref="E43:AL43" si="14">E37/(26-E42)</f>
        <v>0</v>
      </c>
      <c r="F43" s="74">
        <f>F37/(26-F42)</f>
        <v>0</v>
      </c>
      <c r="G43" s="74">
        <f t="shared" si="14"/>
        <v>0</v>
      </c>
      <c r="H43" s="74">
        <f t="shared" si="14"/>
        <v>0</v>
      </c>
      <c r="I43" s="74">
        <f t="shared" si="14"/>
        <v>0</v>
      </c>
      <c r="J43" s="74">
        <f t="shared" si="14"/>
        <v>0</v>
      </c>
      <c r="K43" s="74">
        <f t="shared" si="14"/>
        <v>0</v>
      </c>
      <c r="L43" s="74">
        <f t="shared" si="14"/>
        <v>0</v>
      </c>
      <c r="M43" s="74">
        <f t="shared" si="14"/>
        <v>0</v>
      </c>
      <c r="N43" s="74">
        <f t="shared" si="14"/>
        <v>0</v>
      </c>
      <c r="O43" s="74">
        <f t="shared" si="14"/>
        <v>0</v>
      </c>
      <c r="P43" s="74">
        <f t="shared" si="14"/>
        <v>0</v>
      </c>
      <c r="Q43" s="74">
        <f t="shared" si="14"/>
        <v>0</v>
      </c>
      <c r="R43" s="74">
        <f t="shared" si="14"/>
        <v>0</v>
      </c>
      <c r="S43" s="74">
        <f t="shared" si="14"/>
        <v>0</v>
      </c>
      <c r="T43" s="74">
        <f t="shared" si="14"/>
        <v>0</v>
      </c>
      <c r="U43" s="74">
        <f t="shared" si="14"/>
        <v>0</v>
      </c>
      <c r="V43" s="74">
        <f t="shared" si="14"/>
        <v>0</v>
      </c>
      <c r="W43" s="74">
        <f t="shared" si="14"/>
        <v>0</v>
      </c>
      <c r="X43" s="74">
        <f t="shared" si="14"/>
        <v>0</v>
      </c>
      <c r="Y43" s="74">
        <f t="shared" si="14"/>
        <v>0</v>
      </c>
      <c r="Z43" s="74">
        <f t="shared" si="14"/>
        <v>0</v>
      </c>
      <c r="AA43" s="74">
        <f t="shared" si="14"/>
        <v>0</v>
      </c>
      <c r="AB43" s="74">
        <f t="shared" si="14"/>
        <v>0</v>
      </c>
      <c r="AC43" s="74">
        <f t="shared" si="14"/>
        <v>0</v>
      </c>
      <c r="AD43" s="74">
        <f t="shared" si="14"/>
        <v>0</v>
      </c>
      <c r="AE43" s="74">
        <f t="shared" si="14"/>
        <v>0</v>
      </c>
      <c r="AF43" s="74">
        <f t="shared" si="14"/>
        <v>0</v>
      </c>
      <c r="AG43" s="74">
        <f t="shared" si="14"/>
        <v>0</v>
      </c>
      <c r="AH43" s="74">
        <f t="shared" si="14"/>
        <v>0</v>
      </c>
      <c r="AI43" s="74">
        <f t="shared" si="14"/>
        <v>0</v>
      </c>
      <c r="AJ43" s="74">
        <f t="shared" si="14"/>
        <v>0</v>
      </c>
      <c r="AK43" s="74">
        <f t="shared" si="14"/>
        <v>0</v>
      </c>
      <c r="AL43" s="74">
        <f t="shared" si="14"/>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17"/>
      <c r="AO47" s="117"/>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18">
        <v>2</v>
      </c>
      <c r="AO48" s="118">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15">COUNTIF(D49:AL49,1)</f>
        <v>0</v>
      </c>
      <c r="AN49" s="3">
        <f t="shared" ref="AN49:AN89" si="16">COUNTIF(D49:AL49,2)</f>
        <v>0</v>
      </c>
      <c r="AO49" s="3">
        <f t="shared" ref="AO49:AO89" si="17">COUNTIF(D49:AL49,3)</f>
        <v>0</v>
      </c>
      <c r="AP49" s="3">
        <f t="shared" ref="AP49:AP89" si="18">COUNTIF(D49:AL49,9)</f>
        <v>0</v>
      </c>
      <c r="AQ49" s="3">
        <f t="shared" ref="AQ49:AQ89" si="19">COUNTIF(D49:AL49,0)</f>
        <v>0</v>
      </c>
      <c r="AR49" s="3">
        <f t="shared" ref="AR49:AR89" si="20">COUNTIF(D49:AL49,"ABS")</f>
        <v>0</v>
      </c>
      <c r="AS49" s="94" t="str">
        <f>IF(ISERROR(AM49/($K$4-AR49)),"-",AM49/($K$4-AR49))</f>
        <v>-</v>
      </c>
      <c r="AU49" s="271" t="e">
        <f>(AM49+AM50+AM51+AM52+AM53+AM54+AM55+AM56+AM57)/((9*K4)-('Classe 10'!AR49+'Classe 10'!AR50+'Classe 10'!AR51+'Classe 10'!AR52+'Classe 10'!AR53+'Classe 10'!AR54+'Classe 10'!AR55+'Classe 10'!AR56+'Classe 10'!AR57))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15"/>
        <v>0</v>
      </c>
      <c r="AN50" s="3">
        <f t="shared" si="16"/>
        <v>0</v>
      </c>
      <c r="AO50" s="3">
        <f t="shared" si="17"/>
        <v>0</v>
      </c>
      <c r="AP50" s="3">
        <f t="shared" si="18"/>
        <v>0</v>
      </c>
      <c r="AQ50" s="3">
        <f t="shared" si="19"/>
        <v>0</v>
      </c>
      <c r="AR50" s="3">
        <f t="shared" si="20"/>
        <v>0</v>
      </c>
      <c r="AS50" s="94" t="str">
        <f t="shared" ref="AS50:AS89" si="21">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15"/>
        <v>0</v>
      </c>
      <c r="AN51" s="3">
        <f t="shared" si="16"/>
        <v>0</v>
      </c>
      <c r="AO51" s="3">
        <f t="shared" si="17"/>
        <v>0</v>
      </c>
      <c r="AP51" s="3">
        <f t="shared" si="18"/>
        <v>0</v>
      </c>
      <c r="AQ51" s="3">
        <f t="shared" si="19"/>
        <v>0</v>
      </c>
      <c r="AR51" s="3">
        <f t="shared" si="20"/>
        <v>0</v>
      </c>
      <c r="AS51" s="94" t="str">
        <f t="shared" si="21"/>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15"/>
        <v>0</v>
      </c>
      <c r="AN52" s="3">
        <f t="shared" si="16"/>
        <v>0</v>
      </c>
      <c r="AO52" s="3">
        <f t="shared" si="17"/>
        <v>0</v>
      </c>
      <c r="AP52" s="28">
        <f t="shared" si="18"/>
        <v>0</v>
      </c>
      <c r="AQ52" s="28">
        <f t="shared" si="19"/>
        <v>0</v>
      </c>
      <c r="AR52" s="3">
        <f t="shared" si="20"/>
        <v>0</v>
      </c>
      <c r="AS52" s="94" t="str">
        <f t="shared" si="21"/>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15"/>
        <v>0</v>
      </c>
      <c r="AN53" s="3">
        <f t="shared" si="16"/>
        <v>0</v>
      </c>
      <c r="AO53" s="3">
        <f t="shared" si="17"/>
        <v>0</v>
      </c>
      <c r="AP53" s="3">
        <f t="shared" si="18"/>
        <v>0</v>
      </c>
      <c r="AQ53" s="3">
        <f t="shared" si="19"/>
        <v>0</v>
      </c>
      <c r="AR53" s="3">
        <f t="shared" si="20"/>
        <v>0</v>
      </c>
      <c r="AS53" s="94" t="str">
        <f t="shared" si="21"/>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15"/>
        <v>0</v>
      </c>
      <c r="AN54" s="3">
        <f t="shared" si="16"/>
        <v>0</v>
      </c>
      <c r="AO54" s="3">
        <f t="shared" si="17"/>
        <v>0</v>
      </c>
      <c r="AP54" s="28">
        <f t="shared" si="18"/>
        <v>0</v>
      </c>
      <c r="AQ54" s="28">
        <f t="shared" si="19"/>
        <v>0</v>
      </c>
      <c r="AR54" s="3">
        <f t="shared" si="20"/>
        <v>0</v>
      </c>
      <c r="AS54" s="94" t="str">
        <f t="shared" si="21"/>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15"/>
        <v>0</v>
      </c>
      <c r="AN55" s="3">
        <f t="shared" si="16"/>
        <v>0</v>
      </c>
      <c r="AO55" s="3">
        <f t="shared" si="17"/>
        <v>0</v>
      </c>
      <c r="AP55" s="28">
        <f t="shared" si="18"/>
        <v>0</v>
      </c>
      <c r="AQ55" s="28">
        <f t="shared" si="19"/>
        <v>0</v>
      </c>
      <c r="AR55" s="3">
        <f t="shared" si="20"/>
        <v>0</v>
      </c>
      <c r="AS55" s="94" t="str">
        <f t="shared" si="21"/>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15"/>
        <v>0</v>
      </c>
      <c r="AN56" s="3">
        <f t="shared" si="16"/>
        <v>0</v>
      </c>
      <c r="AO56" s="3">
        <f t="shared" si="17"/>
        <v>0</v>
      </c>
      <c r="AP56" s="28">
        <f t="shared" si="18"/>
        <v>0</v>
      </c>
      <c r="AQ56" s="28">
        <f t="shared" si="19"/>
        <v>0</v>
      </c>
      <c r="AR56" s="3">
        <f t="shared" si="20"/>
        <v>0</v>
      </c>
      <c r="AS56" s="94" t="str">
        <f t="shared" si="21"/>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15"/>
        <v>0</v>
      </c>
      <c r="AN57" s="3">
        <f t="shared" si="16"/>
        <v>0</v>
      </c>
      <c r="AO57" s="3">
        <f t="shared" si="17"/>
        <v>0</v>
      </c>
      <c r="AP57" s="28">
        <f t="shared" si="18"/>
        <v>0</v>
      </c>
      <c r="AQ57" s="28">
        <f t="shared" si="19"/>
        <v>0</v>
      </c>
      <c r="AR57" s="3">
        <f t="shared" si="20"/>
        <v>0</v>
      </c>
      <c r="AS57" s="94" t="str">
        <f t="shared" si="21"/>
        <v>-</v>
      </c>
      <c r="AU57" s="273"/>
      <c r="AV57" s="276"/>
      <c r="AW57" s="304"/>
    </row>
    <row r="58" spans="1:49">
      <c r="A58" s="278"/>
      <c r="B58" s="113">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15"/>
        <v>0</v>
      </c>
      <c r="AN58" s="3">
        <f t="shared" si="16"/>
        <v>0</v>
      </c>
      <c r="AO58" s="3">
        <f t="shared" si="17"/>
        <v>0</v>
      </c>
      <c r="AP58" s="28">
        <f t="shared" si="18"/>
        <v>0</v>
      </c>
      <c r="AQ58" s="28">
        <f t="shared" si="19"/>
        <v>0</v>
      </c>
      <c r="AR58" s="3">
        <f t="shared" si="20"/>
        <v>0</v>
      </c>
      <c r="AS58" s="94" t="str">
        <f t="shared" si="21"/>
        <v>-</v>
      </c>
      <c r="AU58" s="141" t="str">
        <f>AS58</f>
        <v>-</v>
      </c>
      <c r="AV58" s="144" t="str">
        <f>AS58</f>
        <v>-</v>
      </c>
      <c r="AW58" s="142" t="e">
        <f>#REF!</f>
        <v>#REF!</v>
      </c>
    </row>
    <row r="59" spans="1:49">
      <c r="A59" s="278"/>
      <c r="B59" s="113">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15"/>
        <v>0</v>
      </c>
      <c r="AN59" s="3">
        <f t="shared" si="16"/>
        <v>0</v>
      </c>
      <c r="AO59" s="3">
        <f t="shared" si="17"/>
        <v>0</v>
      </c>
      <c r="AP59" s="28">
        <f t="shared" si="18"/>
        <v>0</v>
      </c>
      <c r="AQ59" s="28">
        <f t="shared" si="19"/>
        <v>0</v>
      </c>
      <c r="AR59" s="3">
        <f t="shared" si="20"/>
        <v>0</v>
      </c>
      <c r="AS59" s="94" t="str">
        <f t="shared" si="21"/>
        <v>-</v>
      </c>
      <c r="AU59" s="141" t="str">
        <f>AS59</f>
        <v>-</v>
      </c>
      <c r="AV59" s="144" t="str">
        <f>AS59</f>
        <v>-</v>
      </c>
      <c r="AW59" s="142" t="e">
        <f>#REF!</f>
        <v>#REF!</v>
      </c>
    </row>
    <row r="60" spans="1:49">
      <c r="A60" s="278"/>
      <c r="B60" s="113">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15"/>
        <v>0</v>
      </c>
      <c r="AN60" s="3">
        <f t="shared" si="16"/>
        <v>0</v>
      </c>
      <c r="AO60" s="3">
        <f t="shared" si="17"/>
        <v>0</v>
      </c>
      <c r="AP60" s="28">
        <f t="shared" si="18"/>
        <v>0</v>
      </c>
      <c r="AQ60" s="28">
        <f t="shared" si="19"/>
        <v>0</v>
      </c>
      <c r="AR60" s="3">
        <f t="shared" si="20"/>
        <v>0</v>
      </c>
      <c r="AS60" s="94" t="str">
        <f t="shared" si="21"/>
        <v>-</v>
      </c>
      <c r="AU60" s="141" t="str">
        <f>AS60</f>
        <v>-</v>
      </c>
      <c r="AV60" s="144" t="str">
        <f>AS60</f>
        <v>-</v>
      </c>
      <c r="AW60" s="142" t="e">
        <f>#REF!</f>
        <v>#REF!</v>
      </c>
    </row>
    <row r="61" spans="1:49">
      <c r="A61" s="278"/>
      <c r="B61" s="113">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15"/>
        <v>0</v>
      </c>
      <c r="AN61" s="3">
        <f t="shared" si="16"/>
        <v>0</v>
      </c>
      <c r="AO61" s="3">
        <f t="shared" si="17"/>
        <v>0</v>
      </c>
      <c r="AP61" s="28">
        <f t="shared" si="18"/>
        <v>0</v>
      </c>
      <c r="AQ61" s="28">
        <f t="shared" si="19"/>
        <v>0</v>
      </c>
      <c r="AR61" s="3">
        <f t="shared" si="20"/>
        <v>0</v>
      </c>
      <c r="AS61" s="94" t="str">
        <f t="shared" si="21"/>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15"/>
        <v>0</v>
      </c>
      <c r="AN62" s="3">
        <f t="shared" si="16"/>
        <v>0</v>
      </c>
      <c r="AO62" s="3">
        <f t="shared" si="17"/>
        <v>0</v>
      </c>
      <c r="AP62" s="28">
        <f t="shared" si="18"/>
        <v>0</v>
      </c>
      <c r="AQ62" s="28">
        <f t="shared" si="19"/>
        <v>0</v>
      </c>
      <c r="AR62" s="3">
        <f t="shared" si="20"/>
        <v>0</v>
      </c>
      <c r="AS62" s="94" t="str">
        <f t="shared" si="21"/>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15"/>
        <v>0</v>
      </c>
      <c r="AN63" s="3">
        <f t="shared" si="16"/>
        <v>0</v>
      </c>
      <c r="AO63" s="3">
        <f t="shared" si="17"/>
        <v>0</v>
      </c>
      <c r="AP63" s="28">
        <f t="shared" si="18"/>
        <v>0</v>
      </c>
      <c r="AQ63" s="28">
        <f t="shared" si="19"/>
        <v>0</v>
      </c>
      <c r="AR63" s="3">
        <f t="shared" si="20"/>
        <v>0</v>
      </c>
      <c r="AS63" s="94" t="str">
        <f t="shared" si="21"/>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15"/>
        <v>0</v>
      </c>
      <c r="AN64" s="3">
        <f t="shared" si="16"/>
        <v>0</v>
      </c>
      <c r="AO64" s="3">
        <f t="shared" si="17"/>
        <v>0</v>
      </c>
      <c r="AP64" s="3">
        <f t="shared" si="18"/>
        <v>0</v>
      </c>
      <c r="AQ64" s="3">
        <f t="shared" si="19"/>
        <v>0</v>
      </c>
      <c r="AR64" s="3">
        <f t="shared" si="20"/>
        <v>0</v>
      </c>
      <c r="AS64" s="94" t="str">
        <f t="shared" si="21"/>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15"/>
        <v>0</v>
      </c>
      <c r="AN65" s="3">
        <f t="shared" si="16"/>
        <v>0</v>
      </c>
      <c r="AO65" s="3">
        <f t="shared" si="17"/>
        <v>0</v>
      </c>
      <c r="AP65" s="3">
        <f t="shared" si="18"/>
        <v>0</v>
      </c>
      <c r="AQ65" s="3">
        <f t="shared" si="19"/>
        <v>0</v>
      </c>
      <c r="AR65" s="3">
        <f t="shared" si="20"/>
        <v>0</v>
      </c>
      <c r="AS65" s="94" t="str">
        <f t="shared" si="21"/>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15"/>
        <v>0</v>
      </c>
      <c r="AN66" s="3">
        <f t="shared" si="16"/>
        <v>0</v>
      </c>
      <c r="AO66" s="3">
        <f t="shared" si="17"/>
        <v>0</v>
      </c>
      <c r="AP66" s="3">
        <f t="shared" si="18"/>
        <v>0</v>
      </c>
      <c r="AQ66" s="3">
        <f t="shared" si="19"/>
        <v>0</v>
      </c>
      <c r="AR66" s="3">
        <f t="shared" si="20"/>
        <v>0</v>
      </c>
      <c r="AS66" s="94" t="str">
        <f t="shared" si="21"/>
        <v>-</v>
      </c>
      <c r="AU66" s="271" t="e">
        <f>(AM66+AM67+AM68)/((3*K4)-('Classe 10'!AR66+'Classe 10'!AR67+'Classe 10'!AR68))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15"/>
        <v>0</v>
      </c>
      <c r="AN67" s="3">
        <f t="shared" si="16"/>
        <v>0</v>
      </c>
      <c r="AO67" s="3">
        <f t="shared" si="17"/>
        <v>0</v>
      </c>
      <c r="AP67" s="3">
        <f t="shared" si="18"/>
        <v>0</v>
      </c>
      <c r="AQ67" s="3">
        <f t="shared" si="19"/>
        <v>0</v>
      </c>
      <c r="AR67" s="3">
        <f t="shared" si="20"/>
        <v>0</v>
      </c>
      <c r="AS67" s="94" t="str">
        <f t="shared" si="21"/>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15"/>
        <v>0</v>
      </c>
      <c r="AN68" s="3">
        <f t="shared" si="16"/>
        <v>0</v>
      </c>
      <c r="AO68" s="3">
        <f t="shared" si="17"/>
        <v>0</v>
      </c>
      <c r="AP68" s="3">
        <f t="shared" si="18"/>
        <v>0</v>
      </c>
      <c r="AQ68" s="3">
        <f t="shared" si="19"/>
        <v>0</v>
      </c>
      <c r="AR68" s="3">
        <f t="shared" si="20"/>
        <v>0</v>
      </c>
      <c r="AS68" s="94" t="str">
        <f t="shared" si="21"/>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15"/>
        <v>0</v>
      </c>
      <c r="AN69" s="3">
        <f t="shared" si="16"/>
        <v>0</v>
      </c>
      <c r="AO69" s="3">
        <f t="shared" si="17"/>
        <v>0</v>
      </c>
      <c r="AP69" s="3">
        <f t="shared" si="18"/>
        <v>0</v>
      </c>
      <c r="AQ69" s="3">
        <f t="shared" si="19"/>
        <v>0</v>
      </c>
      <c r="AR69" s="3">
        <f t="shared" si="20"/>
        <v>0</v>
      </c>
      <c r="AS69" s="94" t="str">
        <f t="shared" si="21"/>
        <v>-</v>
      </c>
      <c r="AU69" s="271" t="e">
        <f>(AM69+AM70+AM71+AM72)/((4*K4)-('Classe 10'!AR69+'Classe 10'!AR70+'Classe 10'!AR71+'Classe 10'!AR72))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15"/>
        <v>0</v>
      </c>
      <c r="AN70" s="3">
        <f t="shared" si="16"/>
        <v>0</v>
      </c>
      <c r="AO70" s="3">
        <f t="shared" si="17"/>
        <v>0</v>
      </c>
      <c r="AP70" s="3">
        <f t="shared" si="18"/>
        <v>0</v>
      </c>
      <c r="AQ70" s="3">
        <f t="shared" si="19"/>
        <v>0</v>
      </c>
      <c r="AR70" s="3">
        <f t="shared" si="20"/>
        <v>0</v>
      </c>
      <c r="AS70" s="94" t="str">
        <f t="shared" si="21"/>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15"/>
        <v>0</v>
      </c>
      <c r="AN71" s="3">
        <f t="shared" si="16"/>
        <v>0</v>
      </c>
      <c r="AO71" s="3">
        <f t="shared" si="17"/>
        <v>0</v>
      </c>
      <c r="AP71" s="3">
        <f t="shared" si="18"/>
        <v>0</v>
      </c>
      <c r="AQ71" s="3">
        <f t="shared" si="19"/>
        <v>0</v>
      </c>
      <c r="AR71" s="3">
        <f t="shared" si="20"/>
        <v>0</v>
      </c>
      <c r="AS71" s="94" t="str">
        <f t="shared" si="21"/>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15"/>
        <v>0</v>
      </c>
      <c r="AN72" s="3">
        <f t="shared" si="16"/>
        <v>0</v>
      </c>
      <c r="AO72" s="3">
        <f t="shared" si="17"/>
        <v>0</v>
      </c>
      <c r="AP72" s="3">
        <f t="shared" si="18"/>
        <v>0</v>
      </c>
      <c r="AQ72" s="3">
        <f t="shared" si="19"/>
        <v>0</v>
      </c>
      <c r="AR72" s="3">
        <f t="shared" si="20"/>
        <v>0</v>
      </c>
      <c r="AS72" s="94" t="str">
        <f t="shared" si="21"/>
        <v>-</v>
      </c>
      <c r="AU72" s="273"/>
      <c r="AV72" s="276"/>
      <c r="AW72" s="304"/>
    </row>
    <row r="73" spans="1:49">
      <c r="A73" s="278"/>
      <c r="B73" s="113">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15"/>
        <v>0</v>
      </c>
      <c r="AN73" s="3">
        <f t="shared" si="16"/>
        <v>0</v>
      </c>
      <c r="AO73" s="3">
        <f t="shared" si="17"/>
        <v>0</v>
      </c>
      <c r="AP73" s="3">
        <f t="shared" si="18"/>
        <v>0</v>
      </c>
      <c r="AQ73" s="3">
        <f t="shared" si="19"/>
        <v>0</v>
      </c>
      <c r="AR73" s="3">
        <f t="shared" si="20"/>
        <v>0</v>
      </c>
      <c r="AS73" s="94" t="str">
        <f t="shared" si="21"/>
        <v>-</v>
      </c>
      <c r="AU73" s="141" t="str">
        <f>AS73</f>
        <v>-</v>
      </c>
      <c r="AV73" s="144" t="str">
        <f>AS73</f>
        <v>-</v>
      </c>
      <c r="AW73" s="142" t="e">
        <f>#REF!</f>
        <v>#REF!</v>
      </c>
    </row>
    <row r="74" spans="1:49">
      <c r="A74" s="278"/>
      <c r="B74" s="115">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15"/>
        <v>0</v>
      </c>
      <c r="AN74" s="3">
        <f t="shared" si="16"/>
        <v>0</v>
      </c>
      <c r="AO74" s="3">
        <f t="shared" si="17"/>
        <v>0</v>
      </c>
      <c r="AP74" s="28">
        <f t="shared" si="18"/>
        <v>0</v>
      </c>
      <c r="AQ74" s="28">
        <f t="shared" si="19"/>
        <v>0</v>
      </c>
      <c r="AR74" s="3">
        <f t="shared" si="20"/>
        <v>0</v>
      </c>
      <c r="AS74" s="94" t="str">
        <f t="shared" si="21"/>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15"/>
        <v>0</v>
      </c>
      <c r="AN75" s="3">
        <f t="shared" si="16"/>
        <v>0</v>
      </c>
      <c r="AO75" s="3">
        <f t="shared" si="17"/>
        <v>0</v>
      </c>
      <c r="AP75" s="3">
        <f t="shared" si="18"/>
        <v>0</v>
      </c>
      <c r="AQ75" s="3">
        <f t="shared" si="19"/>
        <v>0</v>
      </c>
      <c r="AR75" s="3">
        <f t="shared" si="20"/>
        <v>0</v>
      </c>
      <c r="AS75" s="94" t="str">
        <f t="shared" si="21"/>
        <v>-</v>
      </c>
      <c r="AU75" s="271" t="e">
        <f>(AM75+AM76+AM77+AM78)/((4*K4)-('Classe 10'!AR75+'Classe 10'!AR76+'Classe 10'!AR77+'Classe 10'!AR78))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15"/>
        <v>0</v>
      </c>
      <c r="AN76" s="3">
        <f t="shared" si="16"/>
        <v>0</v>
      </c>
      <c r="AO76" s="3">
        <f t="shared" si="17"/>
        <v>0</v>
      </c>
      <c r="AP76" s="28">
        <f t="shared" si="18"/>
        <v>0</v>
      </c>
      <c r="AQ76" s="28">
        <f t="shared" si="19"/>
        <v>0</v>
      </c>
      <c r="AR76" s="3">
        <f t="shared" si="20"/>
        <v>0</v>
      </c>
      <c r="AS76" s="94" t="str">
        <f t="shared" si="21"/>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15"/>
        <v>0</v>
      </c>
      <c r="AN77" s="3">
        <f t="shared" si="16"/>
        <v>0</v>
      </c>
      <c r="AO77" s="3">
        <f t="shared" si="17"/>
        <v>0</v>
      </c>
      <c r="AP77" s="3">
        <f t="shared" si="18"/>
        <v>0</v>
      </c>
      <c r="AQ77" s="3">
        <f t="shared" si="19"/>
        <v>0</v>
      </c>
      <c r="AR77" s="3">
        <f t="shared" si="20"/>
        <v>0</v>
      </c>
      <c r="AS77" s="94" t="str">
        <f t="shared" si="21"/>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15"/>
        <v>0</v>
      </c>
      <c r="AN78" s="3">
        <f t="shared" si="16"/>
        <v>0</v>
      </c>
      <c r="AO78" s="3">
        <f t="shared" si="17"/>
        <v>0</v>
      </c>
      <c r="AP78" s="28">
        <f t="shared" si="18"/>
        <v>0</v>
      </c>
      <c r="AQ78" s="28">
        <f t="shared" si="19"/>
        <v>0</v>
      </c>
      <c r="AR78" s="3">
        <f t="shared" si="20"/>
        <v>0</v>
      </c>
      <c r="AS78" s="94" t="str">
        <f t="shared" si="21"/>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15"/>
        <v>0</v>
      </c>
      <c r="AN79" s="3">
        <f t="shared" si="16"/>
        <v>0</v>
      </c>
      <c r="AO79" s="3">
        <f t="shared" si="17"/>
        <v>0</v>
      </c>
      <c r="AP79" s="3">
        <f t="shared" si="18"/>
        <v>0</v>
      </c>
      <c r="AQ79" s="3">
        <f t="shared" si="19"/>
        <v>0</v>
      </c>
      <c r="AR79" s="3">
        <f t="shared" si="20"/>
        <v>0</v>
      </c>
      <c r="AS79" s="94" t="str">
        <f t="shared" si="21"/>
        <v>-</v>
      </c>
      <c r="AU79" s="271" t="e">
        <f>(AM79+AM80+AM81+AM82)/((4*K4)-('Classe 10'!AR79+'Classe 10'!AR80+'Classe 10'!AR81+'Classe 10'!AR82))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15"/>
        <v>0</v>
      </c>
      <c r="AN80" s="3">
        <f t="shared" si="16"/>
        <v>0</v>
      </c>
      <c r="AO80" s="3">
        <f t="shared" si="17"/>
        <v>0</v>
      </c>
      <c r="AP80" s="28">
        <f t="shared" si="18"/>
        <v>0</v>
      </c>
      <c r="AQ80" s="28">
        <f t="shared" si="19"/>
        <v>0</v>
      </c>
      <c r="AR80" s="3">
        <f t="shared" si="20"/>
        <v>0</v>
      </c>
      <c r="AS80" s="94" t="str">
        <f t="shared" si="21"/>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15"/>
        <v>0</v>
      </c>
      <c r="AN81" s="3">
        <f t="shared" si="16"/>
        <v>0</v>
      </c>
      <c r="AO81" s="3">
        <f t="shared" si="17"/>
        <v>0</v>
      </c>
      <c r="AP81" s="3">
        <f t="shared" si="18"/>
        <v>0</v>
      </c>
      <c r="AQ81" s="3">
        <f t="shared" si="19"/>
        <v>0</v>
      </c>
      <c r="AR81" s="3">
        <f t="shared" si="20"/>
        <v>0</v>
      </c>
      <c r="AS81" s="94" t="str">
        <f t="shared" si="21"/>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15"/>
        <v>0</v>
      </c>
      <c r="AN82" s="3">
        <f t="shared" si="16"/>
        <v>0</v>
      </c>
      <c r="AO82" s="3">
        <f t="shared" si="17"/>
        <v>0</v>
      </c>
      <c r="AP82" s="28">
        <f t="shared" si="18"/>
        <v>0</v>
      </c>
      <c r="AQ82" s="28">
        <f t="shared" si="19"/>
        <v>0</v>
      </c>
      <c r="AR82" s="3">
        <f t="shared" si="20"/>
        <v>0</v>
      </c>
      <c r="AS82" s="94" t="str">
        <f t="shared" si="21"/>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15"/>
        <v>0</v>
      </c>
      <c r="AN83" s="3">
        <f t="shared" si="16"/>
        <v>0</v>
      </c>
      <c r="AO83" s="3">
        <f t="shared" si="17"/>
        <v>0</v>
      </c>
      <c r="AP83" s="3">
        <f t="shared" si="18"/>
        <v>0</v>
      </c>
      <c r="AQ83" s="3">
        <f t="shared" si="19"/>
        <v>0</v>
      </c>
      <c r="AR83" s="3">
        <f t="shared" si="20"/>
        <v>0</v>
      </c>
      <c r="AS83" s="94" t="str">
        <f t="shared" si="21"/>
        <v>-</v>
      </c>
      <c r="AU83" s="271" t="e">
        <f>(AM83+AM84+AM85+AM86)/((4*K4)-('Classe 10'!AR83+'Classe 10'!AR84+'Classe 10'!AR85+'Classe 10'!AR86))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15"/>
        <v>0</v>
      </c>
      <c r="AN84" s="3">
        <f t="shared" si="16"/>
        <v>0</v>
      </c>
      <c r="AO84" s="3">
        <f t="shared" si="17"/>
        <v>0</v>
      </c>
      <c r="AP84" s="3">
        <f t="shared" si="18"/>
        <v>0</v>
      </c>
      <c r="AQ84" s="3">
        <f t="shared" si="19"/>
        <v>0</v>
      </c>
      <c r="AR84" s="3">
        <f t="shared" si="20"/>
        <v>0</v>
      </c>
      <c r="AS84" s="94" t="str">
        <f t="shared" si="21"/>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15"/>
        <v>0</v>
      </c>
      <c r="AN85" s="3">
        <f t="shared" si="16"/>
        <v>0</v>
      </c>
      <c r="AO85" s="3">
        <f t="shared" si="17"/>
        <v>0</v>
      </c>
      <c r="AP85" s="28">
        <f t="shared" si="18"/>
        <v>0</v>
      </c>
      <c r="AQ85" s="28">
        <f t="shared" si="19"/>
        <v>0</v>
      </c>
      <c r="AR85" s="3">
        <f t="shared" si="20"/>
        <v>0</v>
      </c>
      <c r="AS85" s="94" t="str">
        <f t="shared" si="21"/>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15"/>
        <v>0</v>
      </c>
      <c r="AN86" s="3">
        <f t="shared" si="16"/>
        <v>0</v>
      </c>
      <c r="AO86" s="3">
        <f t="shared" si="17"/>
        <v>0</v>
      </c>
      <c r="AP86" s="3">
        <f t="shared" si="18"/>
        <v>0</v>
      </c>
      <c r="AQ86" s="3">
        <f t="shared" si="19"/>
        <v>0</v>
      </c>
      <c r="AR86" s="3">
        <f t="shared" si="20"/>
        <v>0</v>
      </c>
      <c r="AS86" s="94" t="str">
        <f t="shared" si="21"/>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15"/>
        <v>0</v>
      </c>
      <c r="AN87" s="93">
        <f t="shared" si="16"/>
        <v>0</v>
      </c>
      <c r="AO87" s="93">
        <f t="shared" si="17"/>
        <v>0</v>
      </c>
      <c r="AP87" s="93">
        <f t="shared" si="18"/>
        <v>0</v>
      </c>
      <c r="AQ87" s="93">
        <f t="shared" si="19"/>
        <v>0</v>
      </c>
      <c r="AR87" s="93">
        <f t="shared" si="20"/>
        <v>0</v>
      </c>
      <c r="AS87" s="94" t="str">
        <f t="shared" si="21"/>
        <v>-</v>
      </c>
      <c r="AU87" s="271" t="e">
        <f>(AM87+AM88+AM89)/((3*K4)-('Classe 10'!AR87+'Classe 10'!AR88+'Classe 10'!AR89))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15"/>
        <v>0</v>
      </c>
      <c r="AN88" s="3">
        <f t="shared" si="16"/>
        <v>0</v>
      </c>
      <c r="AO88" s="3">
        <f t="shared" si="17"/>
        <v>0</v>
      </c>
      <c r="AP88" s="3">
        <f t="shared" si="18"/>
        <v>0</v>
      </c>
      <c r="AQ88" s="3">
        <f t="shared" si="19"/>
        <v>0</v>
      </c>
      <c r="AR88" s="3">
        <f t="shared" si="20"/>
        <v>0</v>
      </c>
      <c r="AS88" s="94" t="str">
        <f t="shared" si="21"/>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15"/>
        <v>0</v>
      </c>
      <c r="AN89" s="3">
        <f t="shared" si="16"/>
        <v>0</v>
      </c>
      <c r="AO89" s="3">
        <f t="shared" si="17"/>
        <v>0</v>
      </c>
      <c r="AP89" s="3">
        <f t="shared" si="18"/>
        <v>0</v>
      </c>
      <c r="AQ89" s="3">
        <f t="shared" si="19"/>
        <v>0</v>
      </c>
      <c r="AR89" s="3">
        <f t="shared" si="20"/>
        <v>0</v>
      </c>
      <c r="AS89" s="94" t="str">
        <f t="shared" si="21"/>
        <v>-</v>
      </c>
      <c r="AU89" s="273"/>
      <c r="AV89" s="276"/>
      <c r="AW89" s="304"/>
    </row>
    <row r="90" spans="1:49">
      <c r="A90" s="256" t="s">
        <v>18</v>
      </c>
      <c r="B90" s="257"/>
      <c r="C90" s="46">
        <v>1</v>
      </c>
      <c r="D90" s="52">
        <f t="shared" ref="D90:AL90" si="22">COUNTIF(D49:D89,1)</f>
        <v>0</v>
      </c>
      <c r="E90" s="52">
        <f t="shared" si="22"/>
        <v>0</v>
      </c>
      <c r="F90" s="52">
        <f t="shared" si="22"/>
        <v>0</v>
      </c>
      <c r="G90" s="52">
        <f t="shared" si="22"/>
        <v>0</v>
      </c>
      <c r="H90" s="52">
        <f t="shared" si="22"/>
        <v>0</v>
      </c>
      <c r="I90" s="52">
        <f t="shared" si="22"/>
        <v>0</v>
      </c>
      <c r="J90" s="52">
        <f t="shared" si="22"/>
        <v>0</v>
      </c>
      <c r="K90" s="52">
        <f t="shared" si="22"/>
        <v>0</v>
      </c>
      <c r="L90" s="52">
        <f t="shared" si="22"/>
        <v>0</v>
      </c>
      <c r="M90" s="52">
        <f t="shared" si="22"/>
        <v>0</v>
      </c>
      <c r="N90" s="52">
        <f t="shared" si="22"/>
        <v>0</v>
      </c>
      <c r="O90" s="52">
        <f t="shared" si="22"/>
        <v>0</v>
      </c>
      <c r="P90" s="52">
        <f t="shared" si="22"/>
        <v>0</v>
      </c>
      <c r="Q90" s="52">
        <f t="shared" si="22"/>
        <v>0</v>
      </c>
      <c r="R90" s="52">
        <f t="shared" si="22"/>
        <v>0</v>
      </c>
      <c r="S90" s="52">
        <f t="shared" si="22"/>
        <v>0</v>
      </c>
      <c r="T90" s="52">
        <f t="shared" si="22"/>
        <v>0</v>
      </c>
      <c r="U90" s="52">
        <f t="shared" si="22"/>
        <v>0</v>
      </c>
      <c r="V90" s="52">
        <f t="shared" si="22"/>
        <v>0</v>
      </c>
      <c r="W90" s="52">
        <f t="shared" si="22"/>
        <v>0</v>
      </c>
      <c r="X90" s="52">
        <f t="shared" si="22"/>
        <v>0</v>
      </c>
      <c r="Y90" s="52">
        <f t="shared" si="22"/>
        <v>0</v>
      </c>
      <c r="Z90" s="52">
        <f t="shared" si="22"/>
        <v>0</v>
      </c>
      <c r="AA90" s="52">
        <f t="shared" si="22"/>
        <v>0</v>
      </c>
      <c r="AB90" s="52">
        <f t="shared" si="22"/>
        <v>0</v>
      </c>
      <c r="AC90" s="52">
        <f t="shared" si="22"/>
        <v>0</v>
      </c>
      <c r="AD90" s="52">
        <f t="shared" si="22"/>
        <v>0</v>
      </c>
      <c r="AE90" s="52">
        <f t="shared" si="22"/>
        <v>0</v>
      </c>
      <c r="AF90" s="52">
        <f t="shared" si="22"/>
        <v>0</v>
      </c>
      <c r="AG90" s="52">
        <f t="shared" si="22"/>
        <v>0</v>
      </c>
      <c r="AH90" s="52">
        <f t="shared" si="22"/>
        <v>0</v>
      </c>
      <c r="AI90" s="52">
        <f t="shared" si="22"/>
        <v>0</v>
      </c>
      <c r="AJ90" s="52">
        <f t="shared" si="22"/>
        <v>0</v>
      </c>
      <c r="AK90" s="52">
        <f t="shared" si="22"/>
        <v>0</v>
      </c>
      <c r="AL90" s="52">
        <f t="shared" si="22"/>
        <v>0</v>
      </c>
      <c r="AM90" s="52">
        <f>SUM(D90:AL90)</f>
        <v>0</v>
      </c>
    </row>
    <row r="91" spans="1:49">
      <c r="A91" s="258"/>
      <c r="B91" s="259"/>
      <c r="C91" s="46">
        <v>2</v>
      </c>
      <c r="D91" s="52">
        <f t="shared" ref="D91:AL91" si="23">COUNTIF(D49:D89,2)</f>
        <v>0</v>
      </c>
      <c r="E91" s="52">
        <f t="shared" si="23"/>
        <v>0</v>
      </c>
      <c r="F91" s="52">
        <f t="shared" si="23"/>
        <v>0</v>
      </c>
      <c r="G91" s="52">
        <f t="shared" si="23"/>
        <v>0</v>
      </c>
      <c r="H91" s="52">
        <f t="shared" si="23"/>
        <v>0</v>
      </c>
      <c r="I91" s="52">
        <f t="shared" si="23"/>
        <v>0</v>
      </c>
      <c r="J91" s="52">
        <f t="shared" si="23"/>
        <v>0</v>
      </c>
      <c r="K91" s="52">
        <f t="shared" si="23"/>
        <v>0</v>
      </c>
      <c r="L91" s="52">
        <f t="shared" si="23"/>
        <v>0</v>
      </c>
      <c r="M91" s="52">
        <f t="shared" si="23"/>
        <v>0</v>
      </c>
      <c r="N91" s="52">
        <f t="shared" si="23"/>
        <v>0</v>
      </c>
      <c r="O91" s="52">
        <f t="shared" si="23"/>
        <v>0</v>
      </c>
      <c r="P91" s="52">
        <f t="shared" si="23"/>
        <v>0</v>
      </c>
      <c r="Q91" s="52">
        <f t="shared" si="23"/>
        <v>0</v>
      </c>
      <c r="R91" s="52">
        <f t="shared" si="23"/>
        <v>0</v>
      </c>
      <c r="S91" s="52">
        <f t="shared" si="23"/>
        <v>0</v>
      </c>
      <c r="T91" s="52">
        <f t="shared" si="23"/>
        <v>0</v>
      </c>
      <c r="U91" s="52">
        <f t="shared" si="23"/>
        <v>0</v>
      </c>
      <c r="V91" s="52">
        <f t="shared" si="23"/>
        <v>0</v>
      </c>
      <c r="W91" s="52">
        <f t="shared" si="23"/>
        <v>0</v>
      </c>
      <c r="X91" s="52">
        <f t="shared" si="23"/>
        <v>0</v>
      </c>
      <c r="Y91" s="52">
        <f t="shared" si="23"/>
        <v>0</v>
      </c>
      <c r="Z91" s="52">
        <f t="shared" si="23"/>
        <v>0</v>
      </c>
      <c r="AA91" s="52">
        <f t="shared" si="23"/>
        <v>0</v>
      </c>
      <c r="AB91" s="52">
        <f t="shared" si="23"/>
        <v>0</v>
      </c>
      <c r="AC91" s="52">
        <f t="shared" si="23"/>
        <v>0</v>
      </c>
      <c r="AD91" s="52">
        <f t="shared" si="23"/>
        <v>0</v>
      </c>
      <c r="AE91" s="52">
        <f t="shared" si="23"/>
        <v>0</v>
      </c>
      <c r="AF91" s="52">
        <f t="shared" si="23"/>
        <v>0</v>
      </c>
      <c r="AG91" s="52">
        <f t="shared" si="23"/>
        <v>0</v>
      </c>
      <c r="AH91" s="52">
        <f t="shared" si="23"/>
        <v>0</v>
      </c>
      <c r="AI91" s="52">
        <f t="shared" si="23"/>
        <v>0</v>
      </c>
      <c r="AJ91" s="52">
        <f t="shared" si="23"/>
        <v>0</v>
      </c>
      <c r="AK91" s="52">
        <f t="shared" si="23"/>
        <v>0</v>
      </c>
      <c r="AL91" s="52">
        <f t="shared" si="23"/>
        <v>0</v>
      </c>
      <c r="AM91" s="52">
        <f t="shared" ref="AM91:AM95" si="24">SUM(D91:AL91)</f>
        <v>0</v>
      </c>
    </row>
    <row r="92" spans="1:49">
      <c r="A92" s="258"/>
      <c r="B92" s="259"/>
      <c r="C92" s="46">
        <v>3</v>
      </c>
      <c r="D92" s="52">
        <f t="shared" ref="D92:AL92" si="25">COUNTIF(D49:D89,3)</f>
        <v>0</v>
      </c>
      <c r="E92" s="52">
        <f t="shared" si="25"/>
        <v>0</v>
      </c>
      <c r="F92" s="52">
        <f t="shared" si="25"/>
        <v>0</v>
      </c>
      <c r="G92" s="52">
        <f t="shared" si="25"/>
        <v>0</v>
      </c>
      <c r="H92" s="52">
        <f t="shared" si="25"/>
        <v>0</v>
      </c>
      <c r="I92" s="52">
        <f t="shared" si="25"/>
        <v>0</v>
      </c>
      <c r="J92" s="52">
        <f t="shared" si="25"/>
        <v>0</v>
      </c>
      <c r="K92" s="52">
        <f t="shared" si="25"/>
        <v>0</v>
      </c>
      <c r="L92" s="52">
        <f t="shared" si="25"/>
        <v>0</v>
      </c>
      <c r="M92" s="52">
        <f t="shared" si="25"/>
        <v>0</v>
      </c>
      <c r="N92" s="52">
        <f t="shared" si="25"/>
        <v>0</v>
      </c>
      <c r="O92" s="52">
        <f t="shared" si="25"/>
        <v>0</v>
      </c>
      <c r="P92" s="52">
        <f t="shared" si="25"/>
        <v>0</v>
      </c>
      <c r="Q92" s="52">
        <f t="shared" si="25"/>
        <v>0</v>
      </c>
      <c r="R92" s="52">
        <f t="shared" si="25"/>
        <v>0</v>
      </c>
      <c r="S92" s="52">
        <f t="shared" si="25"/>
        <v>0</v>
      </c>
      <c r="T92" s="52">
        <f t="shared" si="25"/>
        <v>0</v>
      </c>
      <c r="U92" s="52">
        <f t="shared" si="25"/>
        <v>0</v>
      </c>
      <c r="V92" s="52">
        <f t="shared" si="25"/>
        <v>0</v>
      </c>
      <c r="W92" s="52">
        <f t="shared" si="25"/>
        <v>0</v>
      </c>
      <c r="X92" s="52">
        <f t="shared" si="25"/>
        <v>0</v>
      </c>
      <c r="Y92" s="52">
        <f t="shared" si="25"/>
        <v>0</v>
      </c>
      <c r="Z92" s="52">
        <f t="shared" si="25"/>
        <v>0</v>
      </c>
      <c r="AA92" s="52">
        <f t="shared" si="25"/>
        <v>0</v>
      </c>
      <c r="AB92" s="52">
        <f t="shared" si="25"/>
        <v>0</v>
      </c>
      <c r="AC92" s="52">
        <f t="shared" si="25"/>
        <v>0</v>
      </c>
      <c r="AD92" s="52">
        <f t="shared" si="25"/>
        <v>0</v>
      </c>
      <c r="AE92" s="52">
        <f t="shared" si="25"/>
        <v>0</v>
      </c>
      <c r="AF92" s="52">
        <f t="shared" si="25"/>
        <v>0</v>
      </c>
      <c r="AG92" s="52">
        <f t="shared" si="25"/>
        <v>0</v>
      </c>
      <c r="AH92" s="52">
        <f t="shared" si="25"/>
        <v>0</v>
      </c>
      <c r="AI92" s="52">
        <f t="shared" si="25"/>
        <v>0</v>
      </c>
      <c r="AJ92" s="52">
        <f t="shared" si="25"/>
        <v>0</v>
      </c>
      <c r="AK92" s="52">
        <f t="shared" si="25"/>
        <v>0</v>
      </c>
      <c r="AL92" s="52">
        <f t="shared" si="25"/>
        <v>0</v>
      </c>
      <c r="AM92" s="52">
        <f t="shared" si="24"/>
        <v>0</v>
      </c>
    </row>
    <row r="93" spans="1:49">
      <c r="A93" s="258"/>
      <c r="B93" s="259"/>
      <c r="C93" s="46">
        <v>9</v>
      </c>
      <c r="D93" s="52">
        <f t="shared" ref="D93:AL93" si="26">COUNTIF(D49:D89,9)</f>
        <v>0</v>
      </c>
      <c r="E93" s="52">
        <f t="shared" si="26"/>
        <v>0</v>
      </c>
      <c r="F93" s="52">
        <f t="shared" si="26"/>
        <v>0</v>
      </c>
      <c r="G93" s="52">
        <f t="shared" si="26"/>
        <v>0</v>
      </c>
      <c r="H93" s="52">
        <f t="shared" si="26"/>
        <v>0</v>
      </c>
      <c r="I93" s="52">
        <f t="shared" si="26"/>
        <v>0</v>
      </c>
      <c r="J93" s="52">
        <f t="shared" si="26"/>
        <v>0</v>
      </c>
      <c r="K93" s="52">
        <f t="shared" si="26"/>
        <v>0</v>
      </c>
      <c r="L93" s="52">
        <f t="shared" si="26"/>
        <v>0</v>
      </c>
      <c r="M93" s="52">
        <f t="shared" si="26"/>
        <v>0</v>
      </c>
      <c r="N93" s="52">
        <f t="shared" si="26"/>
        <v>0</v>
      </c>
      <c r="O93" s="52">
        <f t="shared" si="26"/>
        <v>0</v>
      </c>
      <c r="P93" s="52">
        <f t="shared" si="26"/>
        <v>0</v>
      </c>
      <c r="Q93" s="52">
        <f t="shared" si="26"/>
        <v>0</v>
      </c>
      <c r="R93" s="52">
        <f t="shared" si="26"/>
        <v>0</v>
      </c>
      <c r="S93" s="52">
        <f t="shared" si="26"/>
        <v>0</v>
      </c>
      <c r="T93" s="52">
        <f t="shared" si="26"/>
        <v>0</v>
      </c>
      <c r="U93" s="52">
        <f t="shared" si="26"/>
        <v>0</v>
      </c>
      <c r="V93" s="52">
        <f t="shared" si="26"/>
        <v>0</v>
      </c>
      <c r="W93" s="52">
        <f t="shared" si="26"/>
        <v>0</v>
      </c>
      <c r="X93" s="52">
        <f t="shared" si="26"/>
        <v>0</v>
      </c>
      <c r="Y93" s="52">
        <f t="shared" si="26"/>
        <v>0</v>
      </c>
      <c r="Z93" s="52">
        <f t="shared" si="26"/>
        <v>0</v>
      </c>
      <c r="AA93" s="52">
        <f t="shared" si="26"/>
        <v>0</v>
      </c>
      <c r="AB93" s="52">
        <f t="shared" si="26"/>
        <v>0</v>
      </c>
      <c r="AC93" s="52">
        <f t="shared" si="26"/>
        <v>0</v>
      </c>
      <c r="AD93" s="52">
        <f t="shared" si="26"/>
        <v>0</v>
      </c>
      <c r="AE93" s="52">
        <f t="shared" si="26"/>
        <v>0</v>
      </c>
      <c r="AF93" s="52">
        <f t="shared" si="26"/>
        <v>0</v>
      </c>
      <c r="AG93" s="52">
        <f t="shared" si="26"/>
        <v>0</v>
      </c>
      <c r="AH93" s="52">
        <f t="shared" si="26"/>
        <v>0</v>
      </c>
      <c r="AI93" s="52">
        <f t="shared" si="26"/>
        <v>0</v>
      </c>
      <c r="AJ93" s="52">
        <f t="shared" si="26"/>
        <v>0</v>
      </c>
      <c r="AK93" s="52">
        <f t="shared" si="26"/>
        <v>0</v>
      </c>
      <c r="AL93" s="52">
        <f t="shared" si="26"/>
        <v>0</v>
      </c>
      <c r="AM93" s="52">
        <f t="shared" si="24"/>
        <v>0</v>
      </c>
    </row>
    <row r="94" spans="1:49">
      <c r="A94" s="258"/>
      <c r="B94" s="259"/>
      <c r="C94" s="46">
        <v>0</v>
      </c>
      <c r="D94" s="52">
        <f t="shared" ref="D94:AL94" si="27">COUNTIF(D49:D89,0)</f>
        <v>0</v>
      </c>
      <c r="E94" s="52">
        <f t="shared" si="27"/>
        <v>0</v>
      </c>
      <c r="F94" s="52">
        <f t="shared" si="27"/>
        <v>0</v>
      </c>
      <c r="G94" s="52">
        <f t="shared" si="27"/>
        <v>0</v>
      </c>
      <c r="H94" s="52">
        <f t="shared" si="27"/>
        <v>0</v>
      </c>
      <c r="I94" s="52">
        <f t="shared" si="27"/>
        <v>0</v>
      </c>
      <c r="J94" s="52">
        <f t="shared" si="27"/>
        <v>0</v>
      </c>
      <c r="K94" s="52">
        <f t="shared" si="27"/>
        <v>0</v>
      </c>
      <c r="L94" s="52">
        <f t="shared" si="27"/>
        <v>0</v>
      </c>
      <c r="M94" s="52">
        <f t="shared" si="27"/>
        <v>0</v>
      </c>
      <c r="N94" s="52">
        <f t="shared" si="27"/>
        <v>0</v>
      </c>
      <c r="O94" s="52">
        <f t="shared" si="27"/>
        <v>0</v>
      </c>
      <c r="P94" s="52">
        <f t="shared" si="27"/>
        <v>0</v>
      </c>
      <c r="Q94" s="52">
        <f t="shared" si="27"/>
        <v>0</v>
      </c>
      <c r="R94" s="52">
        <f t="shared" si="27"/>
        <v>0</v>
      </c>
      <c r="S94" s="52">
        <f t="shared" si="27"/>
        <v>0</v>
      </c>
      <c r="T94" s="52">
        <f t="shared" si="27"/>
        <v>0</v>
      </c>
      <c r="U94" s="52">
        <f t="shared" si="27"/>
        <v>0</v>
      </c>
      <c r="V94" s="52">
        <f t="shared" si="27"/>
        <v>0</v>
      </c>
      <c r="W94" s="52">
        <f t="shared" si="27"/>
        <v>0</v>
      </c>
      <c r="X94" s="52">
        <f t="shared" si="27"/>
        <v>0</v>
      </c>
      <c r="Y94" s="52">
        <f t="shared" si="27"/>
        <v>0</v>
      </c>
      <c r="Z94" s="52">
        <f t="shared" si="27"/>
        <v>0</v>
      </c>
      <c r="AA94" s="52">
        <f t="shared" si="27"/>
        <v>0</v>
      </c>
      <c r="AB94" s="52">
        <f t="shared" si="27"/>
        <v>0</v>
      </c>
      <c r="AC94" s="52">
        <f t="shared" si="27"/>
        <v>0</v>
      </c>
      <c r="AD94" s="52">
        <f t="shared" si="27"/>
        <v>0</v>
      </c>
      <c r="AE94" s="52">
        <f t="shared" si="27"/>
        <v>0</v>
      </c>
      <c r="AF94" s="52">
        <f t="shared" si="27"/>
        <v>0</v>
      </c>
      <c r="AG94" s="52">
        <f t="shared" si="27"/>
        <v>0</v>
      </c>
      <c r="AH94" s="52">
        <f t="shared" si="27"/>
        <v>0</v>
      </c>
      <c r="AI94" s="52">
        <f t="shared" si="27"/>
        <v>0</v>
      </c>
      <c r="AJ94" s="52">
        <f t="shared" si="27"/>
        <v>0</v>
      </c>
      <c r="AK94" s="52">
        <f t="shared" si="27"/>
        <v>0</v>
      </c>
      <c r="AL94" s="52">
        <f t="shared" si="27"/>
        <v>0</v>
      </c>
      <c r="AM94" s="52">
        <f t="shared" si="24"/>
        <v>0</v>
      </c>
    </row>
    <row r="95" spans="1:49">
      <c r="A95" s="260"/>
      <c r="B95" s="261"/>
      <c r="C95" s="46" t="s">
        <v>15</v>
      </c>
      <c r="D95" s="87">
        <f t="shared" ref="D95:AL95" si="28">COUNTIF(D49:D89,"ABS")</f>
        <v>0</v>
      </c>
      <c r="E95" s="87">
        <f t="shared" si="28"/>
        <v>0</v>
      </c>
      <c r="F95" s="87">
        <f t="shared" si="28"/>
        <v>0</v>
      </c>
      <c r="G95" s="87">
        <f t="shared" si="28"/>
        <v>0</v>
      </c>
      <c r="H95" s="87">
        <f t="shared" si="28"/>
        <v>0</v>
      </c>
      <c r="I95" s="87">
        <f t="shared" si="28"/>
        <v>0</v>
      </c>
      <c r="J95" s="87">
        <f t="shared" si="28"/>
        <v>0</v>
      </c>
      <c r="K95" s="87">
        <f t="shared" si="28"/>
        <v>0</v>
      </c>
      <c r="L95" s="87">
        <f t="shared" si="28"/>
        <v>0</v>
      </c>
      <c r="M95" s="87">
        <f t="shared" si="28"/>
        <v>0</v>
      </c>
      <c r="N95" s="87">
        <f t="shared" si="28"/>
        <v>0</v>
      </c>
      <c r="O95" s="87">
        <f t="shared" si="28"/>
        <v>0</v>
      </c>
      <c r="P95" s="87">
        <f t="shared" si="28"/>
        <v>0</v>
      </c>
      <c r="Q95" s="87">
        <f t="shared" si="28"/>
        <v>0</v>
      </c>
      <c r="R95" s="87">
        <f t="shared" si="28"/>
        <v>0</v>
      </c>
      <c r="S95" s="87">
        <f t="shared" si="28"/>
        <v>0</v>
      </c>
      <c r="T95" s="87">
        <f t="shared" si="28"/>
        <v>0</v>
      </c>
      <c r="U95" s="87">
        <f t="shared" si="28"/>
        <v>0</v>
      </c>
      <c r="V95" s="87">
        <f t="shared" si="28"/>
        <v>0</v>
      </c>
      <c r="W95" s="87">
        <f t="shared" si="28"/>
        <v>0</v>
      </c>
      <c r="X95" s="87">
        <f t="shared" si="28"/>
        <v>0</v>
      </c>
      <c r="Y95" s="87">
        <f t="shared" si="28"/>
        <v>0</v>
      </c>
      <c r="Z95" s="87">
        <f t="shared" si="28"/>
        <v>0</v>
      </c>
      <c r="AA95" s="87">
        <f t="shared" si="28"/>
        <v>0</v>
      </c>
      <c r="AB95" s="87">
        <f t="shared" si="28"/>
        <v>0</v>
      </c>
      <c r="AC95" s="87">
        <f t="shared" si="28"/>
        <v>0</v>
      </c>
      <c r="AD95" s="87">
        <f t="shared" si="28"/>
        <v>0</v>
      </c>
      <c r="AE95" s="87">
        <f t="shared" si="28"/>
        <v>0</v>
      </c>
      <c r="AF95" s="87">
        <f t="shared" si="28"/>
        <v>0</v>
      </c>
      <c r="AG95" s="87">
        <f t="shared" si="28"/>
        <v>0</v>
      </c>
      <c r="AH95" s="87">
        <f t="shared" si="28"/>
        <v>0</v>
      </c>
      <c r="AI95" s="87">
        <f t="shared" si="28"/>
        <v>0</v>
      </c>
      <c r="AJ95" s="87">
        <f t="shared" si="28"/>
        <v>0</v>
      </c>
      <c r="AK95" s="87">
        <f t="shared" si="28"/>
        <v>0</v>
      </c>
      <c r="AL95" s="87">
        <f t="shared" si="28"/>
        <v>0</v>
      </c>
      <c r="AM95" s="52">
        <f t="shared" si="24"/>
        <v>0</v>
      </c>
    </row>
    <row r="96" spans="1:49" ht="13" thickBot="1">
      <c r="A96" s="303" t="s">
        <v>22</v>
      </c>
      <c r="B96" s="303"/>
      <c r="C96" s="86" t="s">
        <v>8</v>
      </c>
      <c r="D96" s="90">
        <f>D105/(38-D95)</f>
        <v>0</v>
      </c>
      <c r="E96" s="90">
        <f t="shared" ref="E96:AL96" si="29">E105/(38-E95)</f>
        <v>0</v>
      </c>
      <c r="F96" s="90">
        <f t="shared" si="29"/>
        <v>0</v>
      </c>
      <c r="G96" s="90">
        <f t="shared" si="29"/>
        <v>0</v>
      </c>
      <c r="H96" s="90">
        <f t="shared" si="29"/>
        <v>0</v>
      </c>
      <c r="I96" s="90">
        <f t="shared" si="29"/>
        <v>0</v>
      </c>
      <c r="J96" s="90">
        <f t="shared" si="29"/>
        <v>0</v>
      </c>
      <c r="K96" s="90">
        <f t="shared" si="29"/>
        <v>0</v>
      </c>
      <c r="L96" s="90">
        <f t="shared" si="29"/>
        <v>0</v>
      </c>
      <c r="M96" s="90">
        <f t="shared" si="29"/>
        <v>0</v>
      </c>
      <c r="N96" s="90">
        <f t="shared" si="29"/>
        <v>0</v>
      </c>
      <c r="O96" s="90">
        <f t="shared" si="29"/>
        <v>0</v>
      </c>
      <c r="P96" s="90">
        <f t="shared" si="29"/>
        <v>0</v>
      </c>
      <c r="Q96" s="90">
        <f t="shared" si="29"/>
        <v>0</v>
      </c>
      <c r="R96" s="90">
        <f t="shared" si="29"/>
        <v>0</v>
      </c>
      <c r="S96" s="90">
        <f t="shared" si="29"/>
        <v>0</v>
      </c>
      <c r="T96" s="90">
        <f t="shared" si="29"/>
        <v>0</v>
      </c>
      <c r="U96" s="90">
        <f t="shared" si="29"/>
        <v>0</v>
      </c>
      <c r="V96" s="90">
        <f t="shared" si="29"/>
        <v>0</v>
      </c>
      <c r="W96" s="90">
        <f t="shared" si="29"/>
        <v>0</v>
      </c>
      <c r="X96" s="90">
        <f t="shared" si="29"/>
        <v>0</v>
      </c>
      <c r="Y96" s="90">
        <f t="shared" si="29"/>
        <v>0</v>
      </c>
      <c r="Z96" s="90">
        <f t="shared" si="29"/>
        <v>0</v>
      </c>
      <c r="AA96" s="90">
        <f t="shared" si="29"/>
        <v>0</v>
      </c>
      <c r="AB96" s="90">
        <f t="shared" si="29"/>
        <v>0</v>
      </c>
      <c r="AC96" s="90">
        <f t="shared" si="29"/>
        <v>0</v>
      </c>
      <c r="AD96" s="90">
        <f t="shared" si="29"/>
        <v>0</v>
      </c>
      <c r="AE96" s="90">
        <f t="shared" si="29"/>
        <v>0</v>
      </c>
      <c r="AF96" s="90">
        <f t="shared" si="29"/>
        <v>0</v>
      </c>
      <c r="AG96" s="90">
        <f t="shared" si="29"/>
        <v>0</v>
      </c>
      <c r="AH96" s="90">
        <f t="shared" si="29"/>
        <v>0</v>
      </c>
      <c r="AI96" s="90">
        <f t="shared" si="29"/>
        <v>0</v>
      </c>
      <c r="AJ96" s="90">
        <f t="shared" si="29"/>
        <v>0</v>
      </c>
      <c r="AK96" s="90">
        <f t="shared" si="29"/>
        <v>0</v>
      </c>
      <c r="AL96" s="90">
        <f t="shared" si="29"/>
        <v>0</v>
      </c>
      <c r="AM96" s="90" t="e">
        <f>AM105/((38*K4)-AM95)</f>
        <v>#DIV/0!</v>
      </c>
    </row>
    <row r="97" spans="1:49" ht="13" thickBot="1">
      <c r="A97" s="303" t="s">
        <v>23</v>
      </c>
      <c r="B97" s="303"/>
      <c r="C97" s="86" t="s">
        <v>8</v>
      </c>
      <c r="D97" s="90">
        <f>D90/(41-D95)</f>
        <v>0</v>
      </c>
      <c r="E97" s="90">
        <f t="shared" ref="E97:AL97" si="30">E90/(41-E95)</f>
        <v>0</v>
      </c>
      <c r="F97" s="90">
        <f t="shared" si="30"/>
        <v>0</v>
      </c>
      <c r="G97" s="90">
        <f t="shared" si="30"/>
        <v>0</v>
      </c>
      <c r="H97" s="90">
        <f t="shared" si="30"/>
        <v>0</v>
      </c>
      <c r="I97" s="90">
        <f t="shared" si="30"/>
        <v>0</v>
      </c>
      <c r="J97" s="90">
        <f t="shared" si="30"/>
        <v>0</v>
      </c>
      <c r="K97" s="90">
        <f t="shared" si="30"/>
        <v>0</v>
      </c>
      <c r="L97" s="90">
        <f t="shared" si="30"/>
        <v>0</v>
      </c>
      <c r="M97" s="90">
        <f t="shared" si="30"/>
        <v>0</v>
      </c>
      <c r="N97" s="90">
        <f t="shared" si="30"/>
        <v>0</v>
      </c>
      <c r="O97" s="90">
        <f t="shared" si="30"/>
        <v>0</v>
      </c>
      <c r="P97" s="90">
        <f t="shared" si="30"/>
        <v>0</v>
      </c>
      <c r="Q97" s="90">
        <f t="shared" si="30"/>
        <v>0</v>
      </c>
      <c r="R97" s="90">
        <f t="shared" si="30"/>
        <v>0</v>
      </c>
      <c r="S97" s="90">
        <f t="shared" si="30"/>
        <v>0</v>
      </c>
      <c r="T97" s="90">
        <f t="shared" si="30"/>
        <v>0</v>
      </c>
      <c r="U97" s="90">
        <f t="shared" si="30"/>
        <v>0</v>
      </c>
      <c r="V97" s="90">
        <f t="shared" si="30"/>
        <v>0</v>
      </c>
      <c r="W97" s="90">
        <f t="shared" si="30"/>
        <v>0</v>
      </c>
      <c r="X97" s="90">
        <f t="shared" si="30"/>
        <v>0</v>
      </c>
      <c r="Y97" s="90">
        <f t="shared" si="30"/>
        <v>0</v>
      </c>
      <c r="Z97" s="90">
        <f t="shared" si="30"/>
        <v>0</v>
      </c>
      <c r="AA97" s="90">
        <f t="shared" si="30"/>
        <v>0</v>
      </c>
      <c r="AB97" s="90">
        <f t="shared" si="30"/>
        <v>0</v>
      </c>
      <c r="AC97" s="90">
        <f t="shared" si="30"/>
        <v>0</v>
      </c>
      <c r="AD97" s="90">
        <f t="shared" si="30"/>
        <v>0</v>
      </c>
      <c r="AE97" s="90">
        <f t="shared" si="30"/>
        <v>0</v>
      </c>
      <c r="AF97" s="90">
        <f t="shared" si="30"/>
        <v>0</v>
      </c>
      <c r="AG97" s="90">
        <f t="shared" si="30"/>
        <v>0</v>
      </c>
      <c r="AH97" s="90">
        <f t="shared" si="30"/>
        <v>0</v>
      </c>
      <c r="AI97" s="90">
        <f t="shared" si="30"/>
        <v>0</v>
      </c>
      <c r="AJ97" s="90">
        <f t="shared" si="30"/>
        <v>0</v>
      </c>
      <c r="AK97" s="90">
        <f t="shared" si="30"/>
        <v>0</v>
      </c>
      <c r="AL97" s="90">
        <f t="shared" si="30"/>
        <v>0</v>
      </c>
      <c r="AM97" s="90" t="e">
        <f>AM90/((41*K4)-AM95)</f>
        <v>#DIV/0!</v>
      </c>
      <c r="AN97" s="65"/>
      <c r="AO97" s="65"/>
      <c r="AP97" s="66"/>
      <c r="AQ97" s="66"/>
      <c r="AR97" s="66"/>
      <c r="AS97" s="66"/>
    </row>
    <row r="98" spans="1:49" s="33" customFormat="1" ht="214.5" customHeight="1">
      <c r="A98" s="69"/>
      <c r="B98" s="70"/>
      <c r="C98" s="72"/>
      <c r="D98" s="88">
        <f>D9</f>
        <v>1</v>
      </c>
      <c r="E98" s="164">
        <f t="shared" ref="E98:AL98" si="31">E9</f>
        <v>2</v>
      </c>
      <c r="F98" s="164">
        <f t="shared" si="31"/>
        <v>3</v>
      </c>
      <c r="G98" s="164">
        <f t="shared" si="31"/>
        <v>4</v>
      </c>
      <c r="H98" s="164">
        <f t="shared" si="31"/>
        <v>5</v>
      </c>
      <c r="I98" s="164">
        <f t="shared" si="31"/>
        <v>6</v>
      </c>
      <c r="J98" s="164">
        <f t="shared" si="31"/>
        <v>7</v>
      </c>
      <c r="K98" s="164">
        <f t="shared" si="31"/>
        <v>8</v>
      </c>
      <c r="L98" s="164">
        <f t="shared" si="31"/>
        <v>9</v>
      </c>
      <c r="M98" s="164">
        <f t="shared" si="31"/>
        <v>10</v>
      </c>
      <c r="N98" s="164">
        <f t="shared" si="31"/>
        <v>11</v>
      </c>
      <c r="O98" s="164">
        <f t="shared" si="31"/>
        <v>12</v>
      </c>
      <c r="P98" s="164">
        <f t="shared" si="31"/>
        <v>13</v>
      </c>
      <c r="Q98" s="164">
        <f t="shared" si="31"/>
        <v>14</v>
      </c>
      <c r="R98" s="164">
        <f t="shared" si="31"/>
        <v>15</v>
      </c>
      <c r="S98" s="164">
        <f t="shared" si="31"/>
        <v>16</v>
      </c>
      <c r="T98" s="164">
        <f t="shared" si="31"/>
        <v>17</v>
      </c>
      <c r="U98" s="164">
        <f t="shared" si="31"/>
        <v>18</v>
      </c>
      <c r="V98" s="164">
        <f t="shared" si="31"/>
        <v>19</v>
      </c>
      <c r="W98" s="164">
        <f t="shared" si="31"/>
        <v>20</v>
      </c>
      <c r="X98" s="164">
        <f t="shared" si="31"/>
        <v>21</v>
      </c>
      <c r="Y98" s="164">
        <f t="shared" si="31"/>
        <v>22</v>
      </c>
      <c r="Z98" s="164">
        <f t="shared" si="31"/>
        <v>23</v>
      </c>
      <c r="AA98" s="164">
        <f t="shared" si="31"/>
        <v>24</v>
      </c>
      <c r="AB98" s="164">
        <f t="shared" si="31"/>
        <v>25</v>
      </c>
      <c r="AC98" s="164">
        <f t="shared" si="31"/>
        <v>26</v>
      </c>
      <c r="AD98" s="164">
        <f t="shared" si="31"/>
        <v>27</v>
      </c>
      <c r="AE98" s="164">
        <f t="shared" si="31"/>
        <v>28</v>
      </c>
      <c r="AF98" s="164">
        <f t="shared" si="31"/>
        <v>29</v>
      </c>
      <c r="AG98" s="164">
        <f t="shared" si="31"/>
        <v>30</v>
      </c>
      <c r="AH98" s="164">
        <f t="shared" si="31"/>
        <v>31</v>
      </c>
      <c r="AI98" s="164">
        <f t="shared" si="31"/>
        <v>32</v>
      </c>
      <c r="AJ98" s="164">
        <f t="shared" si="31"/>
        <v>33</v>
      </c>
      <c r="AK98" s="164">
        <f t="shared" si="31"/>
        <v>34</v>
      </c>
      <c r="AL98" s="164">
        <f t="shared" si="31"/>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c r="A101" s="47"/>
      <c r="B101" s="47"/>
      <c r="C101" s="47"/>
    </row>
    <row r="103" spans="1:49" hidden="1"/>
    <row r="104" spans="1:49" hidden="1"/>
    <row r="105" spans="1:49" hidden="1">
      <c r="D105" s="27">
        <f>COUNTIF(D49:D86,1)</f>
        <v>0</v>
      </c>
      <c r="E105" s="27">
        <f t="shared" ref="E105:AK105" si="32">COUNTIF(E49:E86,1)</f>
        <v>0</v>
      </c>
      <c r="F105" s="27">
        <f t="shared" si="32"/>
        <v>0</v>
      </c>
      <c r="G105" s="27">
        <f t="shared" si="32"/>
        <v>0</v>
      </c>
      <c r="H105" s="27">
        <f t="shared" si="32"/>
        <v>0</v>
      </c>
      <c r="I105" s="27">
        <f t="shared" si="32"/>
        <v>0</v>
      </c>
      <c r="J105" s="27">
        <f t="shared" si="32"/>
        <v>0</v>
      </c>
      <c r="K105" s="27">
        <f t="shared" si="32"/>
        <v>0</v>
      </c>
      <c r="L105" s="27">
        <f t="shared" si="32"/>
        <v>0</v>
      </c>
      <c r="M105" s="27">
        <f t="shared" si="32"/>
        <v>0</v>
      </c>
      <c r="N105" s="27">
        <f t="shared" si="32"/>
        <v>0</v>
      </c>
      <c r="O105" s="27">
        <f t="shared" si="32"/>
        <v>0</v>
      </c>
      <c r="P105" s="27">
        <f t="shared" si="32"/>
        <v>0</v>
      </c>
      <c r="Q105" s="27">
        <f t="shared" si="32"/>
        <v>0</v>
      </c>
      <c r="R105" s="27">
        <f t="shared" si="32"/>
        <v>0</v>
      </c>
      <c r="S105" s="27">
        <f t="shared" si="32"/>
        <v>0</v>
      </c>
      <c r="T105" s="27">
        <f t="shared" si="32"/>
        <v>0</v>
      </c>
      <c r="U105" s="27">
        <f t="shared" si="32"/>
        <v>0</v>
      </c>
      <c r="V105" s="27">
        <f t="shared" si="32"/>
        <v>0</v>
      </c>
      <c r="W105" s="27">
        <f t="shared" si="32"/>
        <v>0</v>
      </c>
      <c r="X105" s="27">
        <f t="shared" si="32"/>
        <v>0</v>
      </c>
      <c r="Y105" s="27">
        <f t="shared" si="32"/>
        <v>0</v>
      </c>
      <c r="Z105" s="27">
        <f t="shared" si="32"/>
        <v>0</v>
      </c>
      <c r="AA105" s="27">
        <f t="shared" si="32"/>
        <v>0</v>
      </c>
      <c r="AB105" s="27">
        <f t="shared" si="32"/>
        <v>0</v>
      </c>
      <c r="AC105" s="27">
        <f t="shared" si="32"/>
        <v>0</v>
      </c>
      <c r="AD105" s="27">
        <f t="shared" si="32"/>
        <v>0</v>
      </c>
      <c r="AE105" s="27">
        <f t="shared" si="32"/>
        <v>0</v>
      </c>
      <c r="AF105" s="27">
        <f t="shared" si="32"/>
        <v>0</v>
      </c>
      <c r="AG105" s="27">
        <f t="shared" si="32"/>
        <v>0</v>
      </c>
      <c r="AH105" s="27">
        <f t="shared" si="32"/>
        <v>0</v>
      </c>
      <c r="AI105" s="27">
        <f t="shared" si="32"/>
        <v>0</v>
      </c>
      <c r="AJ105" s="27">
        <f t="shared" si="32"/>
        <v>0</v>
      </c>
      <c r="AK105" s="27">
        <f t="shared" si="32"/>
        <v>0</v>
      </c>
      <c r="AL105" s="27">
        <f>COUNTIF(AL49:AL86,1)</f>
        <v>0</v>
      </c>
      <c r="AM105" s="52">
        <f>SUM(D105:AL105)</f>
        <v>0</v>
      </c>
      <c r="AS105" s="27" t="str">
        <f t="shared" ref="AS105" si="33">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row r="119" spans="28:38" hidden="1"/>
  </sheetData>
  <sheetProtection sheet="1" objects="1" scenarios="1" selectLockedCells="1"/>
  <dataConsolidate/>
  <mergeCells count="85">
    <mergeCell ref="AM8:AS8"/>
    <mergeCell ref="A9:C9"/>
    <mergeCell ref="AM9:AM10"/>
    <mergeCell ref="AP9:AP10"/>
    <mergeCell ref="AQ9:AQ10"/>
    <mergeCell ref="AR9:AR10"/>
    <mergeCell ref="B1:H1"/>
    <mergeCell ref="B2:H2"/>
    <mergeCell ref="B3:H3"/>
    <mergeCell ref="B4:H4"/>
    <mergeCell ref="A8:C8"/>
    <mergeCell ref="AU21:AU25"/>
    <mergeCell ref="AV21:AV25"/>
    <mergeCell ref="AW21:AW25"/>
    <mergeCell ref="B17:B19"/>
    <mergeCell ref="AS9:AS10"/>
    <mergeCell ref="AV17:AV19"/>
    <mergeCell ref="B33:B36"/>
    <mergeCell ref="AU33:AU36"/>
    <mergeCell ref="AV33:AV36"/>
    <mergeCell ref="AW11:AW12"/>
    <mergeCell ref="AU13:AU16"/>
    <mergeCell ref="AV13:AV16"/>
    <mergeCell ref="AW13:AW16"/>
    <mergeCell ref="B14:B16"/>
    <mergeCell ref="AW26:AW29"/>
    <mergeCell ref="B30:B32"/>
    <mergeCell ref="AU30:AU32"/>
    <mergeCell ref="AV30:AV32"/>
    <mergeCell ref="AW30:AW32"/>
    <mergeCell ref="AW17:AW19"/>
    <mergeCell ref="B21:B25"/>
    <mergeCell ref="AW33:AW36"/>
    <mergeCell ref="A37:B42"/>
    <mergeCell ref="AM47:AM48"/>
    <mergeCell ref="AP47:AP48"/>
    <mergeCell ref="AQ47:AQ48"/>
    <mergeCell ref="AR47:AR48"/>
    <mergeCell ref="AS47:AS48"/>
    <mergeCell ref="A47:C47"/>
    <mergeCell ref="A11:A36"/>
    <mergeCell ref="B11:B12"/>
    <mergeCell ref="AU11:AU12"/>
    <mergeCell ref="AV11:AV12"/>
    <mergeCell ref="B26:B29"/>
    <mergeCell ref="AU26:AU29"/>
    <mergeCell ref="AV26:AV29"/>
    <mergeCell ref="AU17:AU19"/>
    <mergeCell ref="AU66:AU68"/>
    <mergeCell ref="AV66:AV68"/>
    <mergeCell ref="AW66:AW68"/>
    <mergeCell ref="B69:B72"/>
    <mergeCell ref="AU69:AU72"/>
    <mergeCell ref="AV69:AV72"/>
    <mergeCell ref="AW69:AW72"/>
    <mergeCell ref="B66:B68"/>
    <mergeCell ref="AU75:AU78"/>
    <mergeCell ref="AV75:AV78"/>
    <mergeCell ref="AW75:AW78"/>
    <mergeCell ref="B79:B82"/>
    <mergeCell ref="AU79:AU82"/>
    <mergeCell ref="AV79:AV82"/>
    <mergeCell ref="AW79:AW82"/>
    <mergeCell ref="AU49:AU57"/>
    <mergeCell ref="AV49:AV57"/>
    <mergeCell ref="AW49:AW57"/>
    <mergeCell ref="B62:B65"/>
    <mergeCell ref="AU62:AU65"/>
    <mergeCell ref="AV62:AV65"/>
    <mergeCell ref="AW62:AW65"/>
    <mergeCell ref="AU83:AU86"/>
    <mergeCell ref="AV83:AV86"/>
    <mergeCell ref="AW83:AW86"/>
    <mergeCell ref="B87:B89"/>
    <mergeCell ref="AU87:AU89"/>
    <mergeCell ref="AV87:AV89"/>
    <mergeCell ref="AW87:AW89"/>
    <mergeCell ref="A90:B95"/>
    <mergeCell ref="A96:B96"/>
    <mergeCell ref="A97:B97"/>
    <mergeCell ref="AM99:AS99"/>
    <mergeCell ref="B83:B86"/>
    <mergeCell ref="A49:A89"/>
    <mergeCell ref="B49:B57"/>
    <mergeCell ref="B75:B78"/>
  </mergeCells>
  <conditionalFormatting sqref="D43:AM43">
    <cfRule type="cellIs" dxfId="61" priority="20" operator="lessThan">
      <formula>0.33</formula>
    </cfRule>
    <cfRule type="cellIs" dxfId="60" priority="21" operator="between">
      <formula>0.51</formula>
      <formula>0.74</formula>
    </cfRule>
    <cfRule type="cellIs" dxfId="59" priority="22" operator="between">
      <formula>0.33</formula>
      <formula>0.5</formula>
    </cfRule>
    <cfRule type="cellIs" dxfId="58" priority="23" operator="greaterThan">
      <formula>0.75</formula>
    </cfRule>
  </conditionalFormatting>
  <conditionalFormatting sqref="AS49:AS89">
    <cfRule type="cellIs" dxfId="57" priority="17" operator="between">
      <formula>0.5</formula>
      <formula>0.74</formula>
    </cfRule>
    <cfRule type="cellIs" dxfId="56" priority="18" operator="between">
      <formula>0.34</formula>
      <formula>0.49</formula>
    </cfRule>
    <cfRule type="cellIs" dxfId="55" priority="19" operator="lessThan">
      <formula>0.33</formula>
    </cfRule>
  </conditionalFormatting>
  <conditionalFormatting sqref="AS49:AS89">
    <cfRule type="cellIs" dxfId="54" priority="13" operator="between">
      <formula>0.33</formula>
      <formula>0.49</formula>
    </cfRule>
    <cfRule type="cellIs" dxfId="53" priority="14" operator="between">
      <formula>0.5</formula>
      <formula>0.74</formula>
    </cfRule>
    <cfRule type="cellIs" dxfId="52" priority="15" operator="greaterThan">
      <formula>0.74</formula>
    </cfRule>
    <cfRule type="cellIs" dxfId="51" priority="16" operator="lessThan">
      <formula>0.33</formula>
    </cfRule>
  </conditionalFormatting>
  <conditionalFormatting sqref="AS11:AS36">
    <cfRule type="cellIs" dxfId="50" priority="9" operator="between">
      <formula>0.2</formula>
      <formula>0.49</formula>
    </cfRule>
    <cfRule type="cellIs" dxfId="49" priority="10" operator="between">
      <formula>0.5</formula>
      <formula>0.79</formula>
    </cfRule>
    <cfRule type="cellIs" dxfId="48" priority="11" operator="greaterThan">
      <formula>0.8</formula>
    </cfRule>
    <cfRule type="cellIs" dxfId="47" priority="12" operator="lessThan">
      <formula>0.2</formula>
    </cfRule>
  </conditionalFormatting>
  <conditionalFormatting sqref="D97:AM97">
    <cfRule type="cellIs" dxfId="46" priority="5" operator="lessThan">
      <formula>0.33</formula>
    </cfRule>
    <cfRule type="cellIs" dxfId="45" priority="6" operator="between">
      <formula>0.51</formula>
      <formula>0.74</formula>
    </cfRule>
    <cfRule type="cellIs" dxfId="44" priority="7" operator="between">
      <formula>0.33</formula>
      <formula>0.5</formula>
    </cfRule>
    <cfRule type="cellIs" dxfId="43" priority="8" operator="greaterThan">
      <formula>0.75</formula>
    </cfRule>
  </conditionalFormatting>
  <conditionalFormatting sqref="D96:AM96">
    <cfRule type="cellIs" dxfId="42" priority="1" operator="lessThan">
      <formula>0.33</formula>
    </cfRule>
    <cfRule type="cellIs" dxfId="41" priority="2" operator="between">
      <formula>0.51</formula>
      <formula>0.74</formula>
    </cfRule>
    <cfRule type="cellIs" dxfId="40" priority="3" operator="between">
      <formula>0.33</formula>
      <formula>0.5</formula>
    </cfRule>
    <cfRule type="cellIs" dxfId="39" priority="4" operator="greaterThan">
      <formula>0.75</formula>
    </cfRule>
  </conditionalFormatting>
  <conditionalFormatting sqref="AL11:AL36">
    <cfRule type="expression" dxfId="38" priority="24">
      <formula>ISBLANK(AL11:BM36)</formula>
    </cfRule>
  </conditionalFormatting>
  <conditionalFormatting sqref="AL49 AL89">
    <cfRule type="expression" dxfId="37" priority="25">
      <formula>ISBLANK(AL49:BM86)</formula>
    </cfRule>
  </conditionalFormatting>
  <conditionalFormatting sqref="AL56:AL62">
    <cfRule type="expression" dxfId="36" priority="26">
      <formula>ISBLANK(AL56:BM97)</formula>
    </cfRule>
  </conditionalFormatting>
  <conditionalFormatting sqref="AL65:AL88">
    <cfRule type="expression" dxfId="35" priority="27">
      <formula>ISBLANK(AL65:BM104)</formula>
    </cfRule>
  </conditionalFormatting>
  <conditionalFormatting sqref="AL50:AL55 AL63:AL64">
    <cfRule type="expression" dxfId="34" priority="28">
      <formula>ISBLANK(AL50:BM90)</formula>
    </cfRule>
  </conditionalFormatting>
  <conditionalFormatting sqref="AK11:AK36">
    <cfRule type="expression" dxfId="33" priority="29">
      <formula>ISBLANK(AK11:BN36)</formula>
    </cfRule>
  </conditionalFormatting>
  <conditionalFormatting sqref="AK49 AK89">
    <cfRule type="expression" dxfId="32" priority="30">
      <formula>ISBLANK(AK49:BN86)</formula>
    </cfRule>
  </conditionalFormatting>
  <conditionalFormatting sqref="AK56:AK62">
    <cfRule type="expression" dxfId="31" priority="31">
      <formula>ISBLANK(AK56:BN97)</formula>
    </cfRule>
  </conditionalFormatting>
  <conditionalFormatting sqref="AK65:AK88">
    <cfRule type="expression" dxfId="30" priority="32">
      <formula>ISBLANK(AK65:BN104)</formula>
    </cfRule>
  </conditionalFormatting>
  <conditionalFormatting sqref="AK50:AK55 AK63:AK64">
    <cfRule type="expression" dxfId="29" priority="33">
      <formula>ISBLANK(AK50:BN90)</formula>
    </cfRule>
  </conditionalFormatting>
  <conditionalFormatting sqref="AJ11:AJ36">
    <cfRule type="expression" dxfId="28" priority="34">
      <formula>ISBLANK(AJ11:BN36)</formula>
    </cfRule>
  </conditionalFormatting>
  <conditionalFormatting sqref="AJ49 AJ89">
    <cfRule type="expression" dxfId="27" priority="35">
      <formula>ISBLANK(AJ49:BN86)</formula>
    </cfRule>
  </conditionalFormatting>
  <conditionalFormatting sqref="AJ56:AJ62">
    <cfRule type="expression" dxfId="26" priority="36">
      <formula>ISBLANK(AJ56:BN97)</formula>
    </cfRule>
  </conditionalFormatting>
  <conditionalFormatting sqref="AJ65:AJ88">
    <cfRule type="expression" dxfId="25" priority="37">
      <formula>ISBLANK(AJ65:BN104)</formula>
    </cfRule>
  </conditionalFormatting>
  <conditionalFormatting sqref="AJ50:AJ55 AJ63:AJ64">
    <cfRule type="expression" dxfId="24" priority="38">
      <formula>ISBLANK(AJ50:BN90)</formula>
    </cfRule>
  </conditionalFormatting>
  <conditionalFormatting sqref="AI11:AI36">
    <cfRule type="expression" dxfId="23" priority="39">
      <formula>ISBLANK(AI11:BN36)</formula>
    </cfRule>
  </conditionalFormatting>
  <conditionalFormatting sqref="AI49 AI89">
    <cfRule type="expression" dxfId="22" priority="40">
      <formula>ISBLANK(AI49:BN86)</formula>
    </cfRule>
  </conditionalFormatting>
  <conditionalFormatting sqref="AI56:AI62">
    <cfRule type="expression" dxfId="21" priority="41">
      <formula>ISBLANK(AI56:BN97)</formula>
    </cfRule>
  </conditionalFormatting>
  <conditionalFormatting sqref="AI65:AI88">
    <cfRule type="expression" dxfId="20" priority="42">
      <formula>ISBLANK(AI65:BN104)</formula>
    </cfRule>
  </conditionalFormatting>
  <conditionalFormatting sqref="AI50:AI55 AI63:AI64">
    <cfRule type="expression" dxfId="19" priority="43">
      <formula>ISBLANK(AI50:BN90)</formula>
    </cfRule>
  </conditionalFormatting>
  <conditionalFormatting sqref="AH11:AH36">
    <cfRule type="expression" dxfId="18" priority="44">
      <formula>ISBLANK(AH11:BN36)</formula>
    </cfRule>
  </conditionalFormatting>
  <conditionalFormatting sqref="AH49 AH89">
    <cfRule type="expression" dxfId="17" priority="45">
      <formula>ISBLANK(AH49:BN86)</formula>
    </cfRule>
  </conditionalFormatting>
  <conditionalFormatting sqref="AH56:AH62">
    <cfRule type="expression" dxfId="16" priority="47">
      <formula>ISBLANK(AH56:BN97)</formula>
    </cfRule>
  </conditionalFormatting>
  <conditionalFormatting sqref="AH65:AH88">
    <cfRule type="expression" dxfId="15" priority="48">
      <formula>ISBLANK(AH65:BN104)</formula>
    </cfRule>
  </conditionalFormatting>
  <conditionalFormatting sqref="AH50:AH55 AH63:AH64">
    <cfRule type="expression" dxfId="14" priority="49">
      <formula>ISBLANK(AH50:BN90)</formula>
    </cfRule>
  </conditionalFormatting>
  <conditionalFormatting sqref="L11:AG36">
    <cfRule type="expression" dxfId="13" priority="50">
      <formula>ISBLANK(L11:AS36)</formula>
    </cfRule>
  </conditionalFormatting>
  <conditionalFormatting sqref="L49:AG49 L89:AG89">
    <cfRule type="expression" dxfId="12" priority="51">
      <formula>ISBLANK(L49:AS86)</formula>
    </cfRule>
  </conditionalFormatting>
  <conditionalFormatting sqref="L56:AG62">
    <cfRule type="expression" dxfId="11" priority="52">
      <formula>ISBLANK(L56:AS97)</formula>
    </cfRule>
  </conditionalFormatting>
  <conditionalFormatting sqref="L65:AG88">
    <cfRule type="expression" dxfId="10" priority="53">
      <formula>ISBLANK(L65:AS104)</formula>
    </cfRule>
  </conditionalFormatting>
  <conditionalFormatting sqref="L50:AG55 L63:AG64">
    <cfRule type="expression" dxfId="9" priority="54">
      <formula>ISBLANK(L50:AS90)</formula>
    </cfRule>
  </conditionalFormatting>
  <conditionalFormatting sqref="D11:K36">
    <cfRule type="expression" dxfId="8" priority="55">
      <formula>ISBLANK(D11:AL36)</formula>
    </cfRule>
  </conditionalFormatting>
  <conditionalFormatting sqref="D49:K49 D89:K89">
    <cfRule type="expression" dxfId="7" priority="56">
      <formula>ISBLANK(D49:AL86)</formula>
    </cfRule>
  </conditionalFormatting>
  <conditionalFormatting sqref="D56:K62">
    <cfRule type="expression" dxfId="6" priority="57">
      <formula>ISBLANK(D56:AL97)</formula>
    </cfRule>
  </conditionalFormatting>
  <conditionalFormatting sqref="D65:K88">
    <cfRule type="expression" dxfId="5" priority="58">
      <formula>ISBLANK(D65:AL104)</formula>
    </cfRule>
  </conditionalFormatting>
  <conditionalFormatting sqref="D50:K55 D63:K64">
    <cfRule type="expression" dxfId="4" priority="59">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83"/>
  <sheetViews>
    <sheetView showGridLines="0" workbookViewId="0">
      <selection activeCell="A2" sqref="A2"/>
    </sheetView>
  </sheetViews>
  <sheetFormatPr baseColWidth="10" defaultRowHeight="12" x14ac:dyDescent="0"/>
  <cols>
    <col min="22" max="22" width="2.5" customWidth="1"/>
    <col min="25" max="25" width="20.33203125" customWidth="1"/>
  </cols>
  <sheetData>
    <row r="1" spans="2:25">
      <c r="B1" t="s">
        <v>73</v>
      </c>
      <c r="C1">
        <f>'Synthèse Ecole'!C14</f>
        <v>0</v>
      </c>
    </row>
    <row r="4" spans="2:25" ht="13">
      <c r="B4" t="s">
        <v>66</v>
      </c>
      <c r="O4" s="254">
        <v>1</v>
      </c>
      <c r="P4" s="105">
        <v>2</v>
      </c>
      <c r="Q4" s="105">
        <v>3</v>
      </c>
      <c r="R4" s="254">
        <v>8</v>
      </c>
      <c r="S4" s="254">
        <v>0</v>
      </c>
      <c r="T4" s="254" t="s">
        <v>72</v>
      </c>
      <c r="U4" s="254"/>
      <c r="V4" s="27"/>
      <c r="W4" s="126"/>
      <c r="X4" s="34"/>
      <c r="Y4" s="123"/>
    </row>
    <row r="5" spans="2:25" ht="13" thickBot="1">
      <c r="C5" t="s">
        <v>67</v>
      </c>
      <c r="D5" t="s">
        <v>68</v>
      </c>
      <c r="E5" t="s">
        <v>69</v>
      </c>
      <c r="F5" t="s">
        <v>70</v>
      </c>
      <c r="G5" t="s">
        <v>74</v>
      </c>
      <c r="H5" t="s">
        <v>75</v>
      </c>
      <c r="I5" t="s">
        <v>76</v>
      </c>
      <c r="J5" t="s">
        <v>77</v>
      </c>
      <c r="K5" t="s">
        <v>78</v>
      </c>
      <c r="L5" t="s">
        <v>79</v>
      </c>
      <c r="M5" t="s">
        <v>71</v>
      </c>
      <c r="O5" s="255"/>
      <c r="P5" s="106"/>
      <c r="Q5" s="106"/>
      <c r="R5" s="255"/>
      <c r="S5" s="255"/>
      <c r="T5" s="255"/>
      <c r="U5" s="255"/>
      <c r="V5" s="27"/>
      <c r="W5" s="126"/>
      <c r="X5" s="34"/>
      <c r="Y5" s="123"/>
    </row>
    <row r="6" spans="2:25" ht="14" thickTop="1" thickBot="1">
      <c r="B6">
        <f>'Classe 1'!C37</f>
        <v>1</v>
      </c>
      <c r="C6">
        <f>'Classe 1'!AM37</f>
        <v>0</v>
      </c>
      <c r="D6">
        <f>'Classe 2'!AM37</f>
        <v>0</v>
      </c>
      <c r="E6">
        <f>'Classe 3'!AM37</f>
        <v>0</v>
      </c>
      <c r="F6">
        <f>'Classe 4'!AM37</f>
        <v>0</v>
      </c>
      <c r="G6">
        <f>'Classe 5'!AM37</f>
        <v>0</v>
      </c>
      <c r="H6">
        <f>'Classe 6'!AM37</f>
        <v>0</v>
      </c>
      <c r="I6">
        <f>'Classe 7'!AM37</f>
        <v>0</v>
      </c>
      <c r="J6">
        <f>'Classe 8'!AM37</f>
        <v>0</v>
      </c>
      <c r="K6">
        <f>'Classe 9'!AM37</f>
        <v>0</v>
      </c>
      <c r="L6">
        <f>'Classe 10'!AM37</f>
        <v>0</v>
      </c>
      <c r="M6">
        <f>C6+D6+E6+F6+G6+H6+I6+J6+K6+L6</f>
        <v>0</v>
      </c>
      <c r="O6" s="36">
        <f>'Classe 1'!AM11+'Classe 2'!AM11+'Classe 3'!AM11+'Classe 4'!AM11+'Classe 5'!AM11+'Classe 6'!AM11+'Classe 7'!AM11+'Classe 8'!AM11+'Classe 9'!AM11+'Classe 10'!AM11</f>
        <v>0</v>
      </c>
      <c r="P6" s="36">
        <f>'Classe 1'!AN11+'Classe 2'!AN11+'Classe 3'!AN11+'Classe 4'!AN11+'Classe 5'!AN11+'Classe 6'!AN11+'Classe 7'!AN11+'Classe 8'!AN11+'Classe 9'!AN11+'Classe 10'!AN11</f>
        <v>0</v>
      </c>
      <c r="Q6" s="36">
        <f>'Classe 1'!AO11+'Classe 2'!AO11+'Classe 3'!AO11+'Classe 4'!AO11+'Classe 5'!AO11+'Classe 6'!AO11+'Classe 7'!AO11+'Classe 8'!AO11+'Classe 9'!AO11+'Classe 10'!AO11</f>
        <v>0</v>
      </c>
      <c r="R6" s="36">
        <f>'Classe 1'!AP11+'Classe 2'!AP11+'Classe 3'!AP11+'Classe 4'!AP11+'Classe 5'!AP11+'Classe 6'!AP11+'Classe 7'!AP11+'Classe 8'!AP11+'Classe 9'!AP11+'Classe 10'!AP11</f>
        <v>0</v>
      </c>
      <c r="S6" s="36">
        <f>'Classe 1'!AQ11+'Classe 2'!AQ11+'Classe 3'!AQ11+'Classe 4'!AQ11+'Classe 5'!AQ11+'Classe 6'!AQ11+'Classe 7'!AQ11+'Classe 8'!AQ11+'Classe 9'!AQ11+'Classe 10'!AQ11</f>
        <v>0</v>
      </c>
      <c r="T6" s="36">
        <f>'Classe 1'!AR11+'Classe 2'!AR11+'Classe 3'!AR11+'Classe 4'!AR11+'Classe 5'!AR11+'Classe 6'!AR11+'Classe 7'!AR11+'Classe 8'!AR11+'Classe 9'!AR11+'Classe 10'!AR11</f>
        <v>0</v>
      </c>
      <c r="U6" s="95" t="str">
        <f>IF(ISERROR((O6+(P6/2))/($C$1-T6)),"-",O6/($C$1-T6))</f>
        <v>-</v>
      </c>
      <c r="V6" s="27"/>
      <c r="W6" s="266"/>
      <c r="X6" s="267" t="e">
        <f>AVERAGE(U6,U7)</f>
        <v>#DIV/0!</v>
      </c>
      <c r="Y6" s="289" t="s">
        <v>30</v>
      </c>
    </row>
    <row r="7" spans="2:25" ht="14" thickTop="1" thickBot="1">
      <c r="B7">
        <f>'Classe 1'!C38</f>
        <v>2</v>
      </c>
      <c r="C7">
        <f>'Classe 1'!AM38</f>
        <v>0</v>
      </c>
      <c r="D7">
        <f>'Classe 2'!AM38</f>
        <v>0</v>
      </c>
      <c r="E7">
        <f>'Classe 3'!AM38</f>
        <v>0</v>
      </c>
      <c r="F7">
        <f>'Classe 4'!AM38</f>
        <v>0</v>
      </c>
      <c r="G7">
        <f>'Classe 5'!AM38</f>
        <v>0</v>
      </c>
      <c r="H7">
        <f>'Classe 6'!AM38</f>
        <v>0</v>
      </c>
      <c r="I7">
        <f>'Classe 7'!AM38</f>
        <v>0</v>
      </c>
      <c r="J7">
        <f>'Classe 8'!AM38</f>
        <v>0</v>
      </c>
      <c r="K7">
        <f>'Classe 9'!AM38</f>
        <v>0</v>
      </c>
      <c r="L7">
        <f>'Classe 10'!AM38</f>
        <v>0</v>
      </c>
      <c r="M7">
        <f t="shared" ref="M7:M11" si="0">C7+D7+E7+F7+G7+H7+I7+J7+K7+L7</f>
        <v>0</v>
      </c>
      <c r="O7" s="36">
        <f>'Classe 1'!AM12+'Classe 2'!AM12+'Classe 3'!AM12+'Classe 4'!AM12+'Classe 5'!AM12+'Classe 6'!AM12+'Classe 7'!AM12+'Classe 8'!AM12+'Classe 9'!AM12+'Classe 10'!AM12</f>
        <v>0</v>
      </c>
      <c r="P7" s="36">
        <f>'Classe 1'!AN12+'Classe 2'!AN12+'Classe 3'!AN12+'Classe 4'!AN12+'Classe 5'!AN12+'Classe 6'!AN12+'Classe 7'!AN12+'Classe 8'!AN12+'Classe 9'!AN12+'Classe 10'!AN12</f>
        <v>0</v>
      </c>
      <c r="Q7" s="36">
        <f>'Classe 1'!AO12+'Classe 2'!AO12+'Classe 3'!AO12+'Classe 4'!AO12+'Classe 5'!AO12+'Classe 6'!AO12+'Classe 7'!AO12+'Classe 8'!AO12+'Classe 9'!AO12+'Classe 10'!AO12</f>
        <v>0</v>
      </c>
      <c r="R7" s="36">
        <f>'Classe 1'!AP12+'Classe 2'!AP12+'Classe 3'!AP12+'Classe 4'!AP12+'Classe 5'!AP12+'Classe 6'!AP12+'Classe 7'!AP12+'Classe 8'!AP12+'Classe 9'!AP12+'Classe 10'!AP12</f>
        <v>0</v>
      </c>
      <c r="S7" s="36">
        <f>'Classe 1'!AQ12+'Classe 2'!AQ12+'Classe 3'!AQ12+'Classe 4'!AQ12+'Classe 5'!AQ12+'Classe 6'!AQ12+'Classe 7'!AQ12+'Classe 8'!AQ12+'Classe 9'!AQ12+'Classe 10'!AQ12</f>
        <v>0</v>
      </c>
      <c r="T7" s="36">
        <f>'Classe 1'!AR12+'Classe 2'!AR12+'Classe 3'!AR12+'Classe 4'!AR12+'Classe 5'!AR12+'Classe 6'!AR12+'Classe 7'!AR12+'Classe 8'!AR12+'Classe 9'!AR12+'Classe 10'!AR12</f>
        <v>0</v>
      </c>
      <c r="U7" s="95" t="str">
        <f t="shared" ref="U7:U70" si="1">IF(ISERROR((O7+(P7/2))/($C$1-T7)),"-",O7/($C$1-T7))</f>
        <v>-</v>
      </c>
      <c r="V7" s="27"/>
      <c r="W7" s="266"/>
      <c r="X7" s="268"/>
      <c r="Y7" s="289"/>
    </row>
    <row r="8" spans="2:25" ht="14" thickTop="1" thickBot="1">
      <c r="B8">
        <f>'Classe 1'!C39</f>
        <v>3</v>
      </c>
      <c r="C8">
        <f>'Classe 1'!AM39</f>
        <v>0</v>
      </c>
      <c r="D8">
        <f>'Classe 2'!AM39</f>
        <v>0</v>
      </c>
      <c r="E8">
        <f>'Classe 3'!AM39</f>
        <v>0</v>
      </c>
      <c r="F8">
        <f>'Classe 4'!AM39</f>
        <v>0</v>
      </c>
      <c r="G8">
        <f>'Classe 5'!AM39</f>
        <v>0</v>
      </c>
      <c r="H8">
        <f>'Classe 6'!AM39</f>
        <v>0</v>
      </c>
      <c r="I8">
        <f>'Classe 7'!AM39</f>
        <v>0</v>
      </c>
      <c r="J8">
        <f>'Classe 8'!AM39</f>
        <v>0</v>
      </c>
      <c r="K8">
        <f>'Classe 9'!AM39</f>
        <v>0</v>
      </c>
      <c r="L8">
        <f>'Classe 10'!AM39</f>
        <v>0</v>
      </c>
      <c r="M8">
        <f t="shared" si="0"/>
        <v>0</v>
      </c>
      <c r="O8" s="36">
        <f>'Classe 1'!AM13+'Classe 2'!AM13+'Classe 3'!AM13+'Classe 4'!AM13+'Classe 5'!AM13+'Classe 6'!AM13+'Classe 7'!AM13+'Classe 8'!AM13+'Classe 9'!AM13+'Classe 10'!AM13</f>
        <v>0</v>
      </c>
      <c r="P8" s="36">
        <f>'Classe 1'!AN13+'Classe 2'!AN13+'Classe 3'!AN13+'Classe 4'!AN13+'Classe 5'!AN13+'Classe 6'!AN13+'Classe 7'!AN13+'Classe 8'!AN13+'Classe 9'!AN13+'Classe 10'!AN13</f>
        <v>0</v>
      </c>
      <c r="Q8" s="36">
        <f>'Classe 1'!AO13+'Classe 2'!AO13+'Classe 3'!AO13+'Classe 4'!AO13+'Classe 5'!AO13+'Classe 6'!AO13+'Classe 7'!AO13+'Classe 8'!AO13+'Classe 9'!AO13+'Classe 10'!AO13</f>
        <v>0</v>
      </c>
      <c r="R8" s="36">
        <f>'Classe 1'!AP13+'Classe 2'!AP13+'Classe 3'!AP13+'Classe 4'!AP13+'Classe 5'!AP13+'Classe 6'!AP13+'Classe 7'!AP13+'Classe 8'!AP13+'Classe 9'!AP13+'Classe 10'!AP13</f>
        <v>0</v>
      </c>
      <c r="S8" s="36">
        <f>'Classe 1'!AQ13+'Classe 2'!AQ13+'Classe 3'!AQ13+'Classe 4'!AQ13+'Classe 5'!AQ13+'Classe 6'!AQ13+'Classe 7'!AQ13+'Classe 8'!AQ13+'Classe 9'!AQ13+'Classe 10'!AQ13</f>
        <v>0</v>
      </c>
      <c r="T8" s="36">
        <f>'Classe 1'!AR13+'Classe 2'!AR13+'Classe 3'!AR13+'Classe 4'!AR13+'Classe 5'!AR13+'Classe 6'!AR13+'Classe 7'!AR13+'Classe 8'!AR13+'Classe 9'!AR13+'Classe 10'!AR13</f>
        <v>0</v>
      </c>
      <c r="U8" s="95" t="str">
        <f t="shared" si="1"/>
        <v>-</v>
      </c>
      <c r="V8" s="27"/>
      <c r="W8" s="270"/>
      <c r="X8" s="269" t="e">
        <f>AVERAGE(U8,U9,U10,U11)</f>
        <v>#DIV/0!</v>
      </c>
      <c r="Y8" s="318" t="s">
        <v>31</v>
      </c>
    </row>
    <row r="9" spans="2:25" ht="14" thickTop="1" thickBot="1">
      <c r="B9">
        <f>'Classe 1'!C40</f>
        <v>9</v>
      </c>
      <c r="C9">
        <f>'Classe 1'!AM40</f>
        <v>0</v>
      </c>
      <c r="D9">
        <f>'Classe 2'!AM40</f>
        <v>0</v>
      </c>
      <c r="E9">
        <f>'Classe 3'!AM40</f>
        <v>0</v>
      </c>
      <c r="F9">
        <f>'Classe 4'!AM40</f>
        <v>0</v>
      </c>
      <c r="G9">
        <f>'Classe 5'!AM40</f>
        <v>0</v>
      </c>
      <c r="H9">
        <f>'Classe 6'!AM40</f>
        <v>0</v>
      </c>
      <c r="I9">
        <f>'Classe 7'!AM40</f>
        <v>0</v>
      </c>
      <c r="J9">
        <f>'Classe 8'!AM40</f>
        <v>0</v>
      </c>
      <c r="K9">
        <f>'Classe 9'!AM40</f>
        <v>0</v>
      </c>
      <c r="L9">
        <f>'Classe 10'!AM40</f>
        <v>0</v>
      </c>
      <c r="M9">
        <f t="shared" si="0"/>
        <v>0</v>
      </c>
      <c r="O9" s="36">
        <f>'Classe 1'!AM14+'Classe 2'!AM14+'Classe 3'!AM14+'Classe 4'!AM14+'Classe 5'!AM14+'Classe 6'!AM14+'Classe 7'!AM14+'Classe 8'!AM14+'Classe 9'!AM14+'Classe 10'!AM14</f>
        <v>0</v>
      </c>
      <c r="P9" s="36">
        <f>'Classe 1'!AN14+'Classe 2'!AN14+'Classe 3'!AN14+'Classe 4'!AN14+'Classe 5'!AN14+'Classe 6'!AN14+'Classe 7'!AN14+'Classe 8'!AN14+'Classe 9'!AN14+'Classe 10'!AN14</f>
        <v>0</v>
      </c>
      <c r="Q9" s="36">
        <f>'Classe 1'!AO14+'Classe 2'!AO14+'Classe 3'!AO14+'Classe 4'!AO14+'Classe 5'!AO14+'Classe 6'!AO14+'Classe 7'!AO14+'Classe 8'!AO14+'Classe 9'!AO14+'Classe 10'!AO14</f>
        <v>0</v>
      </c>
      <c r="R9" s="36">
        <f>'Classe 1'!AP14+'Classe 2'!AP14+'Classe 3'!AP14+'Classe 4'!AP14+'Classe 5'!AP14+'Classe 6'!AP14+'Classe 7'!AP14+'Classe 8'!AP14+'Classe 9'!AP14+'Classe 10'!AP14</f>
        <v>0</v>
      </c>
      <c r="S9" s="36">
        <f>'Classe 1'!AQ14+'Classe 2'!AQ14+'Classe 3'!AQ14+'Classe 4'!AQ14+'Classe 5'!AQ14+'Classe 6'!AQ14+'Classe 7'!AQ14+'Classe 8'!AQ14+'Classe 9'!AQ14+'Classe 10'!AQ14</f>
        <v>0</v>
      </c>
      <c r="T9" s="36">
        <f>'Classe 1'!AR14+'Classe 2'!AR14+'Classe 3'!AR14+'Classe 4'!AR14+'Classe 5'!AR14+'Classe 6'!AR14+'Classe 7'!AR14+'Classe 8'!AR14+'Classe 9'!AR14+'Classe 10'!AR14</f>
        <v>0</v>
      </c>
      <c r="U9" s="95" t="str">
        <f t="shared" si="1"/>
        <v>-</v>
      </c>
      <c r="V9" s="29"/>
      <c r="W9" s="270"/>
      <c r="X9" s="269"/>
      <c r="Y9" s="319"/>
    </row>
    <row r="10" spans="2:25" ht="14" thickTop="1" thickBot="1">
      <c r="B10">
        <f>'Classe 1'!C41</f>
        <v>0</v>
      </c>
      <c r="C10">
        <f>'Classe 1'!AM41</f>
        <v>0</v>
      </c>
      <c r="D10">
        <f>'Classe 2'!AM41</f>
        <v>0</v>
      </c>
      <c r="E10">
        <f>'Classe 3'!AM41</f>
        <v>0</v>
      </c>
      <c r="F10">
        <f>'Classe 4'!AM41</f>
        <v>0</v>
      </c>
      <c r="G10">
        <f>'Classe 5'!AM41</f>
        <v>0</v>
      </c>
      <c r="H10">
        <f>'Classe 6'!AM41</f>
        <v>0</v>
      </c>
      <c r="I10">
        <f>'Classe 7'!AM41</f>
        <v>0</v>
      </c>
      <c r="J10">
        <f>'Classe 8'!AM41</f>
        <v>0</v>
      </c>
      <c r="K10">
        <f>'Classe 9'!AM41</f>
        <v>0</v>
      </c>
      <c r="L10">
        <f>'Classe 10'!AM41</f>
        <v>0</v>
      </c>
      <c r="M10">
        <f t="shared" si="0"/>
        <v>0</v>
      </c>
      <c r="O10" s="36">
        <f>'Classe 1'!AM15+'Classe 2'!AM15+'Classe 3'!AM15+'Classe 4'!AM15+'Classe 5'!AM15+'Classe 6'!AM15+'Classe 7'!AM15+'Classe 8'!AM15+'Classe 9'!AM15+'Classe 10'!AM15</f>
        <v>0</v>
      </c>
      <c r="P10" s="36">
        <f>'Classe 1'!AN15+'Classe 2'!AN15+'Classe 3'!AN15+'Classe 4'!AN15+'Classe 5'!AN15+'Classe 6'!AN15+'Classe 7'!AN15+'Classe 8'!AN15+'Classe 9'!AN15+'Classe 10'!AN15</f>
        <v>0</v>
      </c>
      <c r="Q10" s="36">
        <f>'Classe 1'!AO15+'Classe 2'!AO15+'Classe 3'!AO15+'Classe 4'!AO15+'Classe 5'!AO15+'Classe 6'!AO15+'Classe 7'!AO15+'Classe 8'!AO15+'Classe 9'!AO15+'Classe 10'!AO15</f>
        <v>0</v>
      </c>
      <c r="R10" s="36">
        <f>'Classe 1'!AP15+'Classe 2'!AP15+'Classe 3'!AP15+'Classe 4'!AP15+'Classe 5'!AP15+'Classe 6'!AP15+'Classe 7'!AP15+'Classe 8'!AP15+'Classe 9'!AP15+'Classe 10'!AP15</f>
        <v>0</v>
      </c>
      <c r="S10" s="36">
        <f>'Classe 1'!AQ15+'Classe 2'!AQ15+'Classe 3'!AQ15+'Classe 4'!AQ15+'Classe 5'!AQ15+'Classe 6'!AQ15+'Classe 7'!AQ15+'Classe 8'!AQ15+'Classe 9'!AQ15+'Classe 10'!AQ15</f>
        <v>0</v>
      </c>
      <c r="T10" s="36">
        <f>'Classe 1'!AR15+'Classe 2'!AR15+'Classe 3'!AR15+'Classe 4'!AR15+'Classe 5'!AR15+'Classe 6'!AR15+'Classe 7'!AR15+'Classe 8'!AR15+'Classe 9'!AR15+'Classe 10'!AR15</f>
        <v>0</v>
      </c>
      <c r="U10" s="95" t="str">
        <f t="shared" si="1"/>
        <v>-</v>
      </c>
      <c r="V10" s="27"/>
      <c r="W10" s="270"/>
      <c r="X10" s="269"/>
      <c r="Y10" s="319"/>
    </row>
    <row r="11" spans="2:25" ht="14" thickTop="1" thickBot="1">
      <c r="B11" t="str">
        <f>'Classe 1'!C42</f>
        <v>ABS</v>
      </c>
      <c r="C11">
        <f>'Classe 1'!AM42</f>
        <v>0</v>
      </c>
      <c r="D11">
        <f>'Classe 2'!AM42</f>
        <v>0</v>
      </c>
      <c r="E11">
        <f>'Classe 3'!AM42</f>
        <v>0</v>
      </c>
      <c r="F11">
        <f>'Classe 4'!AM42</f>
        <v>0</v>
      </c>
      <c r="G11">
        <f>'Classe 5'!AM42</f>
        <v>0</v>
      </c>
      <c r="H11">
        <f>'Classe 6'!AM42</f>
        <v>0</v>
      </c>
      <c r="I11">
        <f>'Classe 7'!AM42</f>
        <v>0</v>
      </c>
      <c r="J11">
        <f>'Classe 8'!AM42</f>
        <v>0</v>
      </c>
      <c r="K11">
        <f>'Classe 9'!AM42</f>
        <v>0</v>
      </c>
      <c r="L11">
        <f>'Classe 10'!AM42</f>
        <v>0</v>
      </c>
      <c r="M11">
        <f t="shared" si="0"/>
        <v>0</v>
      </c>
      <c r="O11" s="36">
        <f>'Classe 1'!AM16+'Classe 2'!AM16+'Classe 3'!AM16+'Classe 4'!AM16+'Classe 5'!AM16+'Classe 6'!AM16+'Classe 7'!AM16+'Classe 8'!AM16+'Classe 9'!AM16+'Classe 10'!AM16</f>
        <v>0</v>
      </c>
      <c r="P11" s="36">
        <f>'Classe 1'!AN16+'Classe 2'!AN16+'Classe 3'!AN16+'Classe 4'!AN16+'Classe 5'!AN16+'Classe 6'!AN16+'Classe 7'!AN16+'Classe 8'!AN16+'Classe 9'!AN16+'Classe 10'!AN16</f>
        <v>0</v>
      </c>
      <c r="Q11" s="36">
        <f>'Classe 1'!AO16+'Classe 2'!AO16+'Classe 3'!AO16+'Classe 4'!AO16+'Classe 5'!AO16+'Classe 6'!AO16+'Classe 7'!AO16+'Classe 8'!AO16+'Classe 9'!AO16+'Classe 10'!AO16</f>
        <v>0</v>
      </c>
      <c r="R11" s="36">
        <f>'Classe 1'!AP16+'Classe 2'!AP16+'Classe 3'!AP16+'Classe 4'!AP16+'Classe 5'!AP16+'Classe 6'!AP16+'Classe 7'!AP16+'Classe 8'!AP16+'Classe 9'!AP16+'Classe 10'!AP16</f>
        <v>0</v>
      </c>
      <c r="S11" s="36">
        <f>'Classe 1'!AQ16+'Classe 2'!AQ16+'Classe 3'!AQ16+'Classe 4'!AQ16+'Classe 5'!AQ16+'Classe 6'!AQ16+'Classe 7'!AQ16+'Classe 8'!AQ16+'Classe 9'!AQ16+'Classe 10'!AQ16</f>
        <v>0</v>
      </c>
      <c r="T11" s="36">
        <f>'Classe 1'!AR16+'Classe 2'!AR16+'Classe 3'!AR16+'Classe 4'!AR16+'Classe 5'!AR16+'Classe 6'!AR16+'Classe 7'!AR16+'Classe 8'!AR16+'Classe 9'!AR16+'Classe 10'!AR16</f>
        <v>0</v>
      </c>
      <c r="U11" s="95" t="str">
        <f t="shared" si="1"/>
        <v>-</v>
      </c>
      <c r="V11" s="27"/>
      <c r="W11" s="270"/>
      <c r="X11" s="269"/>
      <c r="Y11" s="320"/>
    </row>
    <row r="12" spans="2:25" ht="14" thickTop="1" thickBot="1">
      <c r="B12" t="str">
        <f>'Classe 1'!C43</f>
        <v>réussite</v>
      </c>
      <c r="C12" t="e">
        <f>'Classe 1'!AM43</f>
        <v>#DIV/0!</v>
      </c>
      <c r="D12" t="e">
        <f>'Classe 2'!AM43</f>
        <v>#DIV/0!</v>
      </c>
      <c r="E12" t="e">
        <f>'Classe 3'!AM43</f>
        <v>#DIV/0!</v>
      </c>
      <c r="F12" t="e">
        <f>'Classe 4'!AM43</f>
        <v>#DIV/0!</v>
      </c>
      <c r="G12" t="e">
        <f>'Classe 5'!AM43</f>
        <v>#DIV/0!</v>
      </c>
      <c r="H12" t="e">
        <f>'Classe 6'!AM43</f>
        <v>#DIV/0!</v>
      </c>
      <c r="I12" t="e">
        <f>'Classe 7'!AM43</f>
        <v>#DIV/0!</v>
      </c>
      <c r="J12" t="e">
        <f>'Classe 8'!AM43</f>
        <v>#DIV/0!</v>
      </c>
      <c r="K12" t="e">
        <f>'Classe 9'!AM43</f>
        <v>#DIV/0!</v>
      </c>
      <c r="L12" t="e">
        <f>'Classe 10'!AM43</f>
        <v>#DIV/0!</v>
      </c>
      <c r="M12" s="169" t="e">
        <f>(M6+(M7/2))/((26*'Synthèse Ecole'!C14)-'Saisie Ecole'!M11)</f>
        <v>#DIV/0!</v>
      </c>
      <c r="O12" s="36">
        <f>'Classe 1'!AM17+'Classe 2'!AM17+'Classe 3'!AM17+'Classe 4'!AM17+'Classe 5'!AM17+'Classe 6'!AM17+'Classe 7'!AM17+'Classe 8'!AM17+'Classe 9'!AM17+'Classe 10'!AM17</f>
        <v>0</v>
      </c>
      <c r="P12" s="36">
        <f>'Classe 1'!AN17+'Classe 2'!AN17+'Classe 3'!AN17+'Classe 4'!AN17+'Classe 5'!AN17+'Classe 6'!AN17+'Classe 7'!AN17+'Classe 8'!AN17+'Classe 9'!AN17+'Classe 10'!AN17</f>
        <v>0</v>
      </c>
      <c r="Q12" s="36">
        <f>'Classe 1'!AO17+'Classe 2'!AO17+'Classe 3'!AO17+'Classe 4'!AO17+'Classe 5'!AO17+'Classe 6'!AO17+'Classe 7'!AO17+'Classe 8'!AO17+'Classe 9'!AO17+'Classe 10'!AO17</f>
        <v>0</v>
      </c>
      <c r="R12" s="36">
        <f>'Classe 1'!AP17+'Classe 2'!AP17+'Classe 3'!AP17+'Classe 4'!AP17+'Classe 5'!AP17+'Classe 6'!AP17+'Classe 7'!AP17+'Classe 8'!AP17+'Classe 9'!AP17+'Classe 10'!AP17</f>
        <v>0</v>
      </c>
      <c r="S12" s="36">
        <f>'Classe 1'!AQ17+'Classe 2'!AQ17+'Classe 3'!AQ17+'Classe 4'!AQ17+'Classe 5'!AQ17+'Classe 6'!AQ17+'Classe 7'!AQ17+'Classe 8'!AQ17+'Classe 9'!AQ17+'Classe 10'!AQ17</f>
        <v>0</v>
      </c>
      <c r="T12" s="36">
        <f>'Classe 1'!AR17+'Classe 2'!AR17+'Classe 3'!AR17+'Classe 4'!AR17+'Classe 5'!AR17+'Classe 6'!AR17+'Classe 7'!AR17+'Classe 8'!AR17+'Classe 9'!AR17+'Classe 10'!AR17</f>
        <v>0</v>
      </c>
      <c r="U12" s="95" t="str">
        <f t="shared" si="1"/>
        <v>-</v>
      </c>
      <c r="V12" s="29"/>
      <c r="W12" s="291"/>
      <c r="X12" s="294" t="e">
        <f>AVERAGE(U12,U13,U14)</f>
        <v>#DIV/0!</v>
      </c>
      <c r="Y12" s="315" t="s">
        <v>32</v>
      </c>
    </row>
    <row r="13" spans="2:25" ht="14" thickTop="1" thickBot="1">
      <c r="B13">
        <f>'Classe 1'!C44</f>
        <v>0</v>
      </c>
      <c r="C13">
        <f>'Classe 1'!AM44</f>
        <v>0</v>
      </c>
      <c r="O13" s="36">
        <f>'Classe 1'!AM18+'Classe 2'!AM18+'Classe 3'!AM18+'Classe 4'!AM18+'Classe 5'!AM18+'Classe 6'!AM18+'Classe 7'!AM18+'Classe 8'!AM18+'Classe 9'!AM18+'Classe 10'!AM18</f>
        <v>0</v>
      </c>
      <c r="P13" s="36">
        <f>'Classe 1'!AN18+'Classe 2'!AN18+'Classe 3'!AN18+'Classe 4'!AN18+'Classe 5'!AN18+'Classe 6'!AN18+'Classe 7'!AN18+'Classe 8'!AN18+'Classe 9'!AN18+'Classe 10'!AN18</f>
        <v>0</v>
      </c>
      <c r="Q13" s="36">
        <f>'Classe 1'!AO18+'Classe 2'!AO18+'Classe 3'!AO18+'Classe 4'!AO18+'Classe 5'!AO18+'Classe 6'!AO18+'Classe 7'!AO18+'Classe 8'!AO18+'Classe 9'!AO18+'Classe 10'!AO18</f>
        <v>0</v>
      </c>
      <c r="R13" s="36">
        <f>'Classe 1'!AP18+'Classe 2'!AP18+'Classe 3'!AP18+'Classe 4'!AP18+'Classe 5'!AP18+'Classe 6'!AP18+'Classe 7'!AP18+'Classe 8'!AP18+'Classe 9'!AP18+'Classe 10'!AP18</f>
        <v>0</v>
      </c>
      <c r="S13" s="36">
        <f>'Classe 1'!AQ18+'Classe 2'!AQ18+'Classe 3'!AQ18+'Classe 4'!AQ18+'Classe 5'!AQ18+'Classe 6'!AQ18+'Classe 7'!AQ18+'Classe 8'!AQ18+'Classe 9'!AQ18+'Classe 10'!AQ18</f>
        <v>0</v>
      </c>
      <c r="T13" s="36">
        <f>'Classe 1'!AR18+'Classe 2'!AR18+'Classe 3'!AR18+'Classe 4'!AR18+'Classe 5'!AR18+'Classe 6'!AR18+'Classe 7'!AR18+'Classe 8'!AR18+'Classe 9'!AR18+'Classe 10'!AR18</f>
        <v>0</v>
      </c>
      <c r="U13" s="95" t="str">
        <f t="shared" si="1"/>
        <v>-</v>
      </c>
      <c r="V13" s="27"/>
      <c r="W13" s="292"/>
      <c r="X13" s="295"/>
      <c r="Y13" s="316"/>
    </row>
    <row r="14" spans="2:25" ht="14" thickTop="1" thickBot="1">
      <c r="B14">
        <f>'Classe 1'!C45</f>
        <v>0</v>
      </c>
      <c r="C14">
        <f>'Classe 1'!AM45</f>
        <v>0</v>
      </c>
      <c r="O14" s="36">
        <f>'Classe 1'!AM19+'Classe 2'!AM19+'Classe 3'!AM19+'Classe 4'!AM19+'Classe 5'!AM19+'Classe 6'!AM19+'Classe 7'!AM19+'Classe 8'!AM19+'Classe 9'!AM19+'Classe 10'!AM19</f>
        <v>0</v>
      </c>
      <c r="P14" s="36">
        <f>'Classe 1'!AN19+'Classe 2'!AN19+'Classe 3'!AN19+'Classe 4'!AN19+'Classe 5'!AN19+'Classe 6'!AN19+'Classe 7'!AN19+'Classe 8'!AN19+'Classe 9'!AN19+'Classe 10'!AN19</f>
        <v>0</v>
      </c>
      <c r="Q14" s="36">
        <f>'Classe 1'!AO19+'Classe 2'!AO19+'Classe 3'!AO19+'Classe 4'!AO19+'Classe 5'!AO19+'Classe 6'!AO19+'Classe 7'!AO19+'Classe 8'!AO19+'Classe 9'!AO19+'Classe 10'!AO19</f>
        <v>0</v>
      </c>
      <c r="R14" s="36">
        <f>'Classe 1'!AP19+'Classe 2'!AP19+'Classe 3'!AP19+'Classe 4'!AP19+'Classe 5'!AP19+'Classe 6'!AP19+'Classe 7'!AP19+'Classe 8'!AP19+'Classe 9'!AP19+'Classe 10'!AP19</f>
        <v>0</v>
      </c>
      <c r="S14" s="36">
        <f>'Classe 1'!AQ19+'Classe 2'!AQ19+'Classe 3'!AQ19+'Classe 4'!AQ19+'Classe 5'!AQ19+'Classe 6'!AQ19+'Classe 7'!AQ19+'Classe 8'!AQ19+'Classe 9'!AQ19+'Classe 10'!AQ19</f>
        <v>0</v>
      </c>
      <c r="T14" s="36">
        <f>'Classe 1'!AR19+'Classe 2'!AR19+'Classe 3'!AR19+'Classe 4'!AR19+'Classe 5'!AR19+'Classe 6'!AR19+'Classe 7'!AR19+'Classe 8'!AR19+'Classe 9'!AR19+'Classe 10'!AR19</f>
        <v>0</v>
      </c>
      <c r="U14" s="95" t="str">
        <f t="shared" si="1"/>
        <v>-</v>
      </c>
      <c r="V14" s="29"/>
      <c r="W14" s="293"/>
      <c r="X14" s="296"/>
      <c r="Y14" s="317"/>
    </row>
    <row r="15" spans="2:25" ht="26" customHeight="1" thickTop="1" thickBot="1">
      <c r="O15" s="36">
        <f>'Classe 1'!AM20+'Classe 2'!AM20+'Classe 3'!AM20+'Classe 4'!AM20+'Classe 5'!AM20+'Classe 6'!AM20+'Classe 7'!AM20+'Classe 8'!AM20+'Classe 9'!AM20+'Classe 10'!AM20</f>
        <v>0</v>
      </c>
      <c r="P15" s="36">
        <f>'Classe 1'!AN20+'Classe 2'!AN20+'Classe 3'!AN20+'Classe 4'!AN20+'Classe 5'!AN20+'Classe 6'!AN20+'Classe 7'!AN20+'Classe 8'!AN20+'Classe 9'!AN20+'Classe 10'!AN20</f>
        <v>0</v>
      </c>
      <c r="Q15" s="36">
        <f>'Classe 1'!AO20+'Classe 2'!AO20+'Classe 3'!AO20+'Classe 4'!AO20+'Classe 5'!AO20+'Classe 6'!AO20+'Classe 7'!AO20+'Classe 8'!AO20+'Classe 9'!AO20+'Classe 10'!AO20</f>
        <v>0</v>
      </c>
      <c r="R15" s="36">
        <f>'Classe 1'!AP20+'Classe 2'!AP20+'Classe 3'!AP20+'Classe 4'!AP20+'Classe 5'!AP20+'Classe 6'!AP20+'Classe 7'!AP20+'Classe 8'!AP20+'Classe 9'!AP20+'Classe 10'!AP20</f>
        <v>0</v>
      </c>
      <c r="S15" s="36">
        <f>'Classe 1'!AQ20+'Classe 2'!AQ20+'Classe 3'!AQ20+'Classe 4'!AQ20+'Classe 5'!AQ20+'Classe 6'!AQ20+'Classe 7'!AQ20+'Classe 8'!AQ20+'Classe 9'!AQ20+'Classe 10'!AQ20</f>
        <v>0</v>
      </c>
      <c r="T15" s="36">
        <f>'Classe 1'!AR20+'Classe 2'!AR20+'Classe 3'!AR20+'Classe 4'!AR20+'Classe 5'!AR20+'Classe 6'!AR20+'Classe 7'!AR20+'Classe 8'!AR20+'Classe 9'!AR20+'Classe 10'!AR20</f>
        <v>0</v>
      </c>
      <c r="U15" s="95" t="str">
        <f t="shared" si="1"/>
        <v>-</v>
      </c>
      <c r="V15" s="27"/>
      <c r="W15" s="127"/>
      <c r="X15" s="125" t="str">
        <f>U15</f>
        <v>-</v>
      </c>
      <c r="Y15" s="124" t="s">
        <v>33</v>
      </c>
    </row>
    <row r="16" spans="2:25" ht="14" thickTop="1" thickBot="1">
      <c r="O16" s="36">
        <f>'Classe 1'!AM21+'Classe 2'!AM21+'Classe 3'!AM21+'Classe 4'!AM21+'Classe 5'!AM21+'Classe 6'!AM21+'Classe 7'!AM21+'Classe 8'!AM21+'Classe 9'!AM21+'Classe 10'!AM21</f>
        <v>0</v>
      </c>
      <c r="P16" s="36">
        <f>'Classe 1'!AN21+'Classe 2'!AN21+'Classe 3'!AN21+'Classe 4'!AN21+'Classe 5'!AN21+'Classe 6'!AN21+'Classe 7'!AN21+'Classe 8'!AN21+'Classe 9'!AN21+'Classe 10'!AN21</f>
        <v>0</v>
      </c>
      <c r="Q16" s="36">
        <f>'Classe 1'!AO21+'Classe 2'!AO21+'Classe 3'!AO21+'Classe 4'!AO21+'Classe 5'!AO21+'Classe 6'!AO21+'Classe 7'!AO21+'Classe 8'!AO21+'Classe 9'!AO21+'Classe 10'!AO21</f>
        <v>0</v>
      </c>
      <c r="R16" s="36">
        <f>'Classe 1'!AP21+'Classe 2'!AP21+'Classe 3'!AP21+'Classe 4'!AP21+'Classe 5'!AP21+'Classe 6'!AP21+'Classe 7'!AP21+'Classe 8'!AP21+'Classe 9'!AP21+'Classe 10'!AP21</f>
        <v>0</v>
      </c>
      <c r="S16" s="36">
        <f>'Classe 1'!AQ21+'Classe 2'!AQ21+'Classe 3'!AQ21+'Classe 4'!AQ21+'Classe 5'!AQ21+'Classe 6'!AQ21+'Classe 7'!AQ21+'Classe 8'!AQ21+'Classe 9'!AQ21+'Classe 10'!AQ21</f>
        <v>0</v>
      </c>
      <c r="T16" s="36">
        <f>'Classe 1'!AR21+'Classe 2'!AR21+'Classe 3'!AR21+'Classe 4'!AR21+'Classe 5'!AR21+'Classe 6'!AR21+'Classe 7'!AR21+'Classe 8'!AR21+'Classe 9'!AR21+'Classe 10'!AR21</f>
        <v>0</v>
      </c>
      <c r="U16" s="95" t="str">
        <f t="shared" si="1"/>
        <v>-</v>
      </c>
      <c r="V16" s="29"/>
      <c r="W16" s="291"/>
      <c r="X16" s="294" t="e">
        <f>AVERAGE(U16,U17,U18,U19,U20)</f>
        <v>#DIV/0!</v>
      </c>
      <c r="Y16" s="315" t="s">
        <v>34</v>
      </c>
    </row>
    <row r="17" spans="2:25" ht="14" thickTop="1" thickBot="1">
      <c r="O17" s="36">
        <f>'Classe 1'!AM22+'Classe 2'!AM22+'Classe 3'!AM22+'Classe 4'!AM22+'Classe 5'!AM22+'Classe 6'!AM22+'Classe 7'!AM22+'Classe 8'!AM22+'Classe 9'!AM22+'Classe 10'!AM22</f>
        <v>0</v>
      </c>
      <c r="P17" s="36">
        <f>'Classe 1'!AN22+'Classe 2'!AN22+'Classe 3'!AN22+'Classe 4'!AN22+'Classe 5'!AN22+'Classe 6'!AN22+'Classe 7'!AN22+'Classe 8'!AN22+'Classe 9'!AN22+'Classe 10'!AN22</f>
        <v>0</v>
      </c>
      <c r="Q17" s="36">
        <f>'Classe 1'!AO22+'Classe 2'!AO22+'Classe 3'!AO22+'Classe 4'!AO22+'Classe 5'!AO22+'Classe 6'!AO22+'Classe 7'!AO22+'Classe 8'!AO22+'Classe 9'!AO22+'Classe 10'!AO22</f>
        <v>0</v>
      </c>
      <c r="R17" s="36">
        <f>'Classe 1'!AP22+'Classe 2'!AP22+'Classe 3'!AP22+'Classe 4'!AP22+'Classe 5'!AP22+'Classe 6'!AP22+'Classe 7'!AP22+'Classe 8'!AP22+'Classe 9'!AP22+'Classe 10'!AP22</f>
        <v>0</v>
      </c>
      <c r="S17" s="36">
        <f>'Classe 1'!AQ22+'Classe 2'!AQ22+'Classe 3'!AQ22+'Classe 4'!AQ22+'Classe 5'!AQ22+'Classe 6'!AQ22+'Classe 7'!AQ22+'Classe 8'!AQ22+'Classe 9'!AQ22+'Classe 10'!AQ22</f>
        <v>0</v>
      </c>
      <c r="T17" s="36">
        <f>'Classe 1'!AR22+'Classe 2'!AR22+'Classe 3'!AR22+'Classe 4'!AR22+'Classe 5'!AR22+'Classe 6'!AR22+'Classe 7'!AR22+'Classe 8'!AR22+'Classe 9'!AR22+'Classe 10'!AR22</f>
        <v>0</v>
      </c>
      <c r="U17" s="95" t="str">
        <f t="shared" si="1"/>
        <v>-</v>
      </c>
      <c r="V17" s="27"/>
      <c r="W17" s="292"/>
      <c r="X17" s="295"/>
      <c r="Y17" s="316"/>
    </row>
    <row r="18" spans="2:25" ht="14" thickTop="1" thickBot="1">
      <c r="B18" t="s">
        <v>84</v>
      </c>
      <c r="O18" s="36">
        <f>'Classe 1'!AM23+'Classe 2'!AM23+'Classe 3'!AM23+'Classe 4'!AM23+'Classe 5'!AM23+'Classe 6'!AM23+'Classe 7'!AM23+'Classe 8'!AM23+'Classe 9'!AM23+'Classe 10'!AM23</f>
        <v>0</v>
      </c>
      <c r="P18" s="36">
        <f>'Classe 1'!AN23+'Classe 2'!AN23+'Classe 3'!AN23+'Classe 4'!AN23+'Classe 5'!AN23+'Classe 6'!AN23+'Classe 7'!AN23+'Classe 8'!AN23+'Classe 9'!AN23+'Classe 10'!AN23</f>
        <v>0</v>
      </c>
      <c r="Q18" s="36">
        <f>'Classe 1'!AO23+'Classe 2'!AO23+'Classe 3'!AO23+'Classe 4'!AO23+'Classe 5'!AO23+'Classe 6'!AO23+'Classe 7'!AO23+'Classe 8'!AO23+'Classe 9'!AO23+'Classe 10'!AO23</f>
        <v>0</v>
      </c>
      <c r="R18" s="36">
        <f>'Classe 1'!AP23+'Classe 2'!AP23+'Classe 3'!AP23+'Classe 4'!AP23+'Classe 5'!AP23+'Classe 6'!AP23+'Classe 7'!AP23+'Classe 8'!AP23+'Classe 9'!AP23+'Classe 10'!AP23</f>
        <v>0</v>
      </c>
      <c r="S18" s="36">
        <f>'Classe 1'!AQ23+'Classe 2'!AQ23+'Classe 3'!AQ23+'Classe 4'!AQ23+'Classe 5'!AQ23+'Classe 6'!AQ23+'Classe 7'!AQ23+'Classe 8'!AQ23+'Classe 9'!AQ23+'Classe 10'!AQ23</f>
        <v>0</v>
      </c>
      <c r="T18" s="36">
        <f>'Classe 1'!AR23+'Classe 2'!AR23+'Classe 3'!AR23+'Classe 4'!AR23+'Classe 5'!AR23+'Classe 6'!AR23+'Classe 7'!AR23+'Classe 8'!AR23+'Classe 9'!AR23+'Classe 10'!AR23</f>
        <v>0</v>
      </c>
      <c r="U18" s="95" t="str">
        <f t="shared" si="1"/>
        <v>-</v>
      </c>
      <c r="V18" s="29"/>
      <c r="W18" s="292"/>
      <c r="X18" s="295"/>
      <c r="Y18" s="316"/>
    </row>
    <row r="19" spans="2:25" ht="14" thickTop="1" thickBot="1">
      <c r="O19" s="36">
        <f>'Classe 1'!AM24+'Classe 2'!AM24+'Classe 3'!AM24+'Classe 4'!AM24+'Classe 5'!AM24+'Classe 6'!AM24+'Classe 7'!AM24+'Classe 8'!AM24+'Classe 9'!AM24+'Classe 10'!AM24</f>
        <v>0</v>
      </c>
      <c r="P19" s="36">
        <f>'Classe 1'!AN24+'Classe 2'!AN24+'Classe 3'!AN24+'Classe 4'!AN24+'Classe 5'!AN24+'Classe 6'!AN24+'Classe 7'!AN24+'Classe 8'!AN24+'Classe 9'!AN24+'Classe 10'!AN24</f>
        <v>0</v>
      </c>
      <c r="Q19" s="36">
        <f>'Classe 1'!AO24+'Classe 2'!AO24+'Classe 3'!AO24+'Classe 4'!AO24+'Classe 5'!AO24+'Classe 6'!AO24+'Classe 7'!AO24+'Classe 8'!AO24+'Classe 9'!AO24+'Classe 10'!AO24</f>
        <v>0</v>
      </c>
      <c r="R19" s="36">
        <f>'Classe 1'!AP24+'Classe 2'!AP24+'Classe 3'!AP24+'Classe 4'!AP24+'Classe 5'!AP24+'Classe 6'!AP24+'Classe 7'!AP24+'Classe 8'!AP24+'Classe 9'!AP24+'Classe 10'!AP24</f>
        <v>0</v>
      </c>
      <c r="S19" s="36">
        <f>'Classe 1'!AQ24+'Classe 2'!AQ24+'Classe 3'!AQ24+'Classe 4'!AQ24+'Classe 5'!AQ24+'Classe 6'!AQ24+'Classe 7'!AQ24+'Classe 8'!AQ24+'Classe 9'!AQ24+'Classe 10'!AQ24</f>
        <v>0</v>
      </c>
      <c r="T19" s="36">
        <f>'Classe 1'!AR24+'Classe 2'!AR24+'Classe 3'!AR24+'Classe 4'!AR24+'Classe 5'!AR24+'Classe 6'!AR24+'Classe 7'!AR24+'Classe 8'!AR24+'Classe 9'!AR24+'Classe 10'!AR24</f>
        <v>0</v>
      </c>
      <c r="U19" s="95" t="str">
        <f t="shared" si="1"/>
        <v>-</v>
      </c>
      <c r="V19" s="27"/>
      <c r="W19" s="292"/>
      <c r="X19" s="295"/>
      <c r="Y19" s="316"/>
    </row>
    <row r="20" spans="2:25" ht="14" thickTop="1" thickBot="1">
      <c r="O20" s="36">
        <f>'Classe 1'!AM25+'Classe 2'!AM25+'Classe 3'!AM25+'Classe 4'!AM25+'Classe 5'!AM25+'Classe 6'!AM25+'Classe 7'!AM25+'Classe 8'!AM25+'Classe 9'!AM25+'Classe 10'!AM25</f>
        <v>0</v>
      </c>
      <c r="P20" s="36">
        <f>'Classe 1'!AN25+'Classe 2'!AN25+'Classe 3'!AN25+'Classe 4'!AN25+'Classe 5'!AN25+'Classe 6'!AN25+'Classe 7'!AN25+'Classe 8'!AN25+'Classe 9'!AN25+'Classe 10'!AN25</f>
        <v>0</v>
      </c>
      <c r="Q20" s="36">
        <f>'Classe 1'!AO25+'Classe 2'!AO25+'Classe 3'!AO25+'Classe 4'!AO25+'Classe 5'!AO25+'Classe 6'!AO25+'Classe 7'!AO25+'Classe 8'!AO25+'Classe 9'!AO25+'Classe 10'!AO25</f>
        <v>0</v>
      </c>
      <c r="R20" s="36">
        <f>'Classe 1'!AP25+'Classe 2'!AP25+'Classe 3'!AP25+'Classe 4'!AP25+'Classe 5'!AP25+'Classe 6'!AP25+'Classe 7'!AP25+'Classe 8'!AP25+'Classe 9'!AP25+'Classe 10'!AP25</f>
        <v>0</v>
      </c>
      <c r="S20" s="36">
        <f>'Classe 1'!AQ25+'Classe 2'!AQ25+'Classe 3'!AQ25+'Classe 4'!AQ25+'Classe 5'!AQ25+'Classe 6'!AQ25+'Classe 7'!AQ25+'Classe 8'!AQ25+'Classe 9'!AQ25+'Classe 10'!AQ25</f>
        <v>0</v>
      </c>
      <c r="T20" s="36">
        <f>'Classe 1'!AR25+'Classe 2'!AR25+'Classe 3'!AR25+'Classe 4'!AR25+'Classe 5'!AR25+'Classe 6'!AR25+'Classe 7'!AR25+'Classe 8'!AR25+'Classe 9'!AR25+'Classe 10'!AR25</f>
        <v>0</v>
      </c>
      <c r="U20" s="95" t="str">
        <f t="shared" si="1"/>
        <v>-</v>
      </c>
      <c r="V20" s="29"/>
      <c r="W20" s="293"/>
      <c r="X20" s="296"/>
      <c r="Y20" s="317"/>
    </row>
    <row r="21" spans="2:25" ht="14" thickTop="1" thickBot="1">
      <c r="B21">
        <v>1</v>
      </c>
      <c r="C21">
        <f>'Classe 1'!AM90</f>
        <v>0</v>
      </c>
      <c r="D21">
        <f>'Classe 2'!AM90</f>
        <v>0</v>
      </c>
      <c r="E21">
        <f>'Classe 3'!AM90</f>
        <v>0</v>
      </c>
      <c r="F21">
        <f>'Classe 4'!AM90</f>
        <v>0</v>
      </c>
      <c r="G21">
        <f>'Classe 5'!AM90</f>
        <v>0</v>
      </c>
      <c r="H21">
        <f>'Classe 6'!AM90</f>
        <v>0</v>
      </c>
      <c r="I21">
        <f>'Classe 7'!AM90</f>
        <v>0</v>
      </c>
      <c r="J21">
        <f>'Classe 8'!AM90</f>
        <v>0</v>
      </c>
      <c r="K21">
        <f>'Classe 9'!AM90</f>
        <v>0</v>
      </c>
      <c r="L21">
        <f>'Classe 10'!AM90</f>
        <v>0</v>
      </c>
      <c r="M21">
        <f>C21+D21+E21+F21+G21+H21+I21+J21+K21+L21</f>
        <v>0</v>
      </c>
      <c r="O21" s="36">
        <f>'Classe 1'!AM26+'Classe 2'!AM26+'Classe 3'!AM26+'Classe 4'!AM26+'Classe 5'!AM26+'Classe 6'!AM26+'Classe 7'!AM26+'Classe 8'!AM26+'Classe 9'!AM26+'Classe 10'!AM26</f>
        <v>0</v>
      </c>
      <c r="P21" s="36">
        <f>'Classe 1'!AN26+'Classe 2'!AN26+'Classe 3'!AN26+'Classe 4'!AN26+'Classe 5'!AN26+'Classe 6'!AN26+'Classe 7'!AN26+'Classe 8'!AN26+'Classe 9'!AN26+'Classe 10'!AN26</f>
        <v>0</v>
      </c>
      <c r="Q21" s="36">
        <f>'Classe 1'!AO26+'Classe 2'!AO26+'Classe 3'!AO26+'Classe 4'!AO26+'Classe 5'!AO26+'Classe 6'!AO26+'Classe 7'!AO26+'Classe 8'!AO26+'Classe 9'!AO26+'Classe 10'!AO26</f>
        <v>0</v>
      </c>
      <c r="R21" s="36">
        <f>'Classe 1'!AP26+'Classe 2'!AP26+'Classe 3'!AP26+'Classe 4'!AP26+'Classe 5'!AP26+'Classe 6'!AP26+'Classe 7'!AP26+'Classe 8'!AP26+'Classe 9'!AP26+'Classe 10'!AP26</f>
        <v>0</v>
      </c>
      <c r="S21" s="36">
        <f>'Classe 1'!AQ26+'Classe 2'!AQ26+'Classe 3'!AQ26+'Classe 4'!AQ26+'Classe 5'!AQ26+'Classe 6'!AQ26+'Classe 7'!AQ26+'Classe 8'!AQ26+'Classe 9'!AQ26+'Classe 10'!AQ26</f>
        <v>0</v>
      </c>
      <c r="T21" s="36">
        <f>'Classe 1'!AR26+'Classe 2'!AR26+'Classe 3'!AR26+'Classe 4'!AR26+'Classe 5'!AR26+'Classe 6'!AR26+'Classe 7'!AR26+'Classe 8'!AR26+'Classe 9'!AR26+'Classe 10'!AR26</f>
        <v>0</v>
      </c>
      <c r="U21" s="95" t="str">
        <f t="shared" si="1"/>
        <v>-</v>
      </c>
      <c r="V21" s="27"/>
      <c r="W21" s="297"/>
      <c r="X21" s="300" t="e">
        <f>AVERAGE(U21,U22,U23,U24)</f>
        <v>#DIV/0!</v>
      </c>
      <c r="Y21" s="318" t="s">
        <v>35</v>
      </c>
    </row>
    <row r="22" spans="2:25" ht="14" thickTop="1" thickBot="1">
      <c r="B22">
        <v>2</v>
      </c>
      <c r="C22">
        <f>'Classe 1'!AM91</f>
        <v>0</v>
      </c>
      <c r="D22">
        <f>'Classe 2'!AM91</f>
        <v>0</v>
      </c>
      <c r="E22">
        <f>'Classe 3'!AM91</f>
        <v>0</v>
      </c>
      <c r="F22">
        <f>'Classe 4'!AM91</f>
        <v>0</v>
      </c>
      <c r="G22">
        <f>'Classe 5'!AM91</f>
        <v>0</v>
      </c>
      <c r="H22">
        <f>'Classe 6'!AM91</f>
        <v>0</v>
      </c>
      <c r="I22">
        <f>'Classe 7'!AM91</f>
        <v>0</v>
      </c>
      <c r="J22">
        <f>'Classe 8'!AM91</f>
        <v>0</v>
      </c>
      <c r="K22">
        <f>'Classe 9'!AM91</f>
        <v>0</v>
      </c>
      <c r="L22">
        <f>'Classe 10'!AM91</f>
        <v>0</v>
      </c>
      <c r="M22">
        <f t="shared" ref="M22:M26" si="2">C22+D22+E22+F22+G22+H22+I22+J22+K22+L22</f>
        <v>0</v>
      </c>
      <c r="O22" s="36">
        <f>'Classe 1'!AM27+'Classe 2'!AM27+'Classe 3'!AM27+'Classe 4'!AM27+'Classe 5'!AM27+'Classe 6'!AM27+'Classe 7'!AM27+'Classe 8'!AM27+'Classe 9'!AM27+'Classe 10'!AM27</f>
        <v>0</v>
      </c>
      <c r="P22" s="36">
        <f>'Classe 1'!AN27+'Classe 2'!AN27+'Classe 3'!AN27+'Classe 4'!AN27+'Classe 5'!AN27+'Classe 6'!AN27+'Classe 7'!AN27+'Classe 8'!AN27+'Classe 9'!AN27+'Classe 10'!AN27</f>
        <v>0</v>
      </c>
      <c r="Q22" s="36">
        <f>'Classe 1'!AO27+'Classe 2'!AO27+'Classe 3'!AO27+'Classe 4'!AO27+'Classe 5'!AO27+'Classe 6'!AO27+'Classe 7'!AO27+'Classe 8'!AO27+'Classe 9'!AO27+'Classe 10'!AO27</f>
        <v>0</v>
      </c>
      <c r="R22" s="36">
        <f>'Classe 1'!AP27+'Classe 2'!AP27+'Classe 3'!AP27+'Classe 4'!AP27+'Classe 5'!AP27+'Classe 6'!AP27+'Classe 7'!AP27+'Classe 8'!AP27+'Classe 9'!AP27+'Classe 10'!AP27</f>
        <v>0</v>
      </c>
      <c r="S22" s="36">
        <f>'Classe 1'!AQ27+'Classe 2'!AQ27+'Classe 3'!AQ27+'Classe 4'!AQ27+'Classe 5'!AQ27+'Classe 6'!AQ27+'Classe 7'!AQ27+'Classe 8'!AQ27+'Classe 9'!AQ27+'Classe 10'!AQ27</f>
        <v>0</v>
      </c>
      <c r="T22" s="36">
        <f>'Classe 1'!AR27+'Classe 2'!AR27+'Classe 3'!AR27+'Classe 4'!AR27+'Classe 5'!AR27+'Classe 6'!AR27+'Classe 7'!AR27+'Classe 8'!AR27+'Classe 9'!AR27+'Classe 10'!AR27</f>
        <v>0</v>
      </c>
      <c r="U22" s="95" t="str">
        <f t="shared" si="1"/>
        <v>-</v>
      </c>
      <c r="V22" s="29"/>
      <c r="W22" s="298"/>
      <c r="X22" s="301"/>
      <c r="Y22" s="319"/>
    </row>
    <row r="23" spans="2:25" ht="14" thickTop="1" thickBot="1">
      <c r="B23">
        <v>3</v>
      </c>
      <c r="C23">
        <f>'Classe 1'!AM92</f>
        <v>0</v>
      </c>
      <c r="D23">
        <f>'Classe 2'!AM92</f>
        <v>0</v>
      </c>
      <c r="E23">
        <f>'Classe 3'!AM92</f>
        <v>0</v>
      </c>
      <c r="F23">
        <f>'Classe 4'!AM92</f>
        <v>0</v>
      </c>
      <c r="G23">
        <f>'Classe 5'!AM92</f>
        <v>0</v>
      </c>
      <c r="H23">
        <f>'Classe 6'!AM92</f>
        <v>0</v>
      </c>
      <c r="I23">
        <f>'Classe 7'!AM92</f>
        <v>0</v>
      </c>
      <c r="J23">
        <f>'Classe 8'!AM92</f>
        <v>0</v>
      </c>
      <c r="K23">
        <f>'Classe 9'!AM92</f>
        <v>0</v>
      </c>
      <c r="L23">
        <f>'Classe 10'!AM92</f>
        <v>0</v>
      </c>
      <c r="M23">
        <f t="shared" si="2"/>
        <v>0</v>
      </c>
      <c r="O23" s="36">
        <f>'Classe 1'!AM28+'Classe 2'!AM28+'Classe 3'!AM28+'Classe 4'!AM28+'Classe 5'!AM28+'Classe 6'!AM28+'Classe 7'!AM28+'Classe 8'!AM28+'Classe 9'!AM28+'Classe 10'!AM28</f>
        <v>0</v>
      </c>
      <c r="P23" s="36">
        <f>'Classe 1'!AN28+'Classe 2'!AN28+'Classe 3'!AN28+'Classe 4'!AN28+'Classe 5'!AN28+'Classe 6'!AN28+'Classe 7'!AN28+'Classe 8'!AN28+'Classe 9'!AN28+'Classe 10'!AN28</f>
        <v>0</v>
      </c>
      <c r="Q23" s="36">
        <f>'Classe 1'!AO28+'Classe 2'!AO28+'Classe 3'!AO28+'Classe 4'!AO28+'Classe 5'!AO28+'Classe 6'!AO28+'Classe 7'!AO28+'Classe 8'!AO28+'Classe 9'!AO28+'Classe 10'!AO28</f>
        <v>0</v>
      </c>
      <c r="R23" s="36">
        <f>'Classe 1'!AP28+'Classe 2'!AP28+'Classe 3'!AP28+'Classe 4'!AP28+'Classe 5'!AP28+'Classe 6'!AP28+'Classe 7'!AP28+'Classe 8'!AP28+'Classe 9'!AP28+'Classe 10'!AP28</f>
        <v>0</v>
      </c>
      <c r="S23" s="36">
        <f>'Classe 1'!AQ28+'Classe 2'!AQ28+'Classe 3'!AQ28+'Classe 4'!AQ28+'Classe 5'!AQ28+'Classe 6'!AQ28+'Classe 7'!AQ28+'Classe 8'!AQ28+'Classe 9'!AQ28+'Classe 10'!AQ28</f>
        <v>0</v>
      </c>
      <c r="T23" s="36">
        <f>'Classe 1'!AR28+'Classe 2'!AR28+'Classe 3'!AR28+'Classe 4'!AR28+'Classe 5'!AR28+'Classe 6'!AR28+'Classe 7'!AR28+'Classe 8'!AR28+'Classe 9'!AR28+'Classe 10'!AR28</f>
        <v>0</v>
      </c>
      <c r="U23" s="95" t="str">
        <f t="shared" si="1"/>
        <v>-</v>
      </c>
      <c r="V23" s="27"/>
      <c r="W23" s="298"/>
      <c r="X23" s="301"/>
      <c r="Y23" s="319"/>
    </row>
    <row r="24" spans="2:25" ht="14" thickTop="1" thickBot="1">
      <c r="B24">
        <v>9</v>
      </c>
      <c r="C24">
        <f>'Classe 1'!AM93</f>
        <v>0</v>
      </c>
      <c r="D24">
        <f>'Classe 2'!AM93</f>
        <v>0</v>
      </c>
      <c r="E24">
        <f>'Classe 3'!AM93</f>
        <v>0</v>
      </c>
      <c r="F24">
        <f>'Classe 4'!AM93</f>
        <v>0</v>
      </c>
      <c r="G24">
        <f>'Classe 5'!AM93</f>
        <v>0</v>
      </c>
      <c r="H24">
        <f>'Classe 6'!AM93</f>
        <v>0</v>
      </c>
      <c r="I24">
        <f>'Classe 7'!AM93</f>
        <v>0</v>
      </c>
      <c r="J24">
        <f>'Classe 8'!AM93</f>
        <v>0</v>
      </c>
      <c r="K24">
        <f>'Classe 9'!AM93</f>
        <v>0</v>
      </c>
      <c r="L24">
        <f>'Classe 10'!AM93</f>
        <v>0</v>
      </c>
      <c r="M24">
        <f t="shared" si="2"/>
        <v>0</v>
      </c>
      <c r="O24" s="36">
        <f>'Classe 1'!AM29+'Classe 2'!AM29+'Classe 3'!AM29+'Classe 4'!AM29+'Classe 5'!AM29+'Classe 6'!AM29+'Classe 7'!AM29+'Classe 8'!AM29+'Classe 9'!AM29+'Classe 10'!AM29</f>
        <v>0</v>
      </c>
      <c r="P24" s="36">
        <f>'Classe 1'!AN29+'Classe 2'!AN29+'Classe 3'!AN29+'Classe 4'!AN29+'Classe 5'!AN29+'Classe 6'!AN29+'Classe 7'!AN29+'Classe 8'!AN29+'Classe 9'!AN29+'Classe 10'!AN29</f>
        <v>0</v>
      </c>
      <c r="Q24" s="36">
        <f>'Classe 1'!AO29+'Classe 2'!AO29+'Classe 3'!AO29+'Classe 4'!AO29+'Classe 5'!AO29+'Classe 6'!AO29+'Classe 7'!AO29+'Classe 8'!AO29+'Classe 9'!AO29+'Classe 10'!AO29</f>
        <v>0</v>
      </c>
      <c r="R24" s="36">
        <f>'Classe 1'!AP29+'Classe 2'!AP29+'Classe 3'!AP29+'Classe 4'!AP29+'Classe 5'!AP29+'Classe 6'!AP29+'Classe 7'!AP29+'Classe 8'!AP29+'Classe 9'!AP29+'Classe 10'!AP29</f>
        <v>0</v>
      </c>
      <c r="S24" s="36">
        <f>'Classe 1'!AQ29+'Classe 2'!AQ29+'Classe 3'!AQ29+'Classe 4'!AQ29+'Classe 5'!AQ29+'Classe 6'!AQ29+'Classe 7'!AQ29+'Classe 8'!AQ29+'Classe 9'!AQ29+'Classe 10'!AQ29</f>
        <v>0</v>
      </c>
      <c r="T24" s="36">
        <f>'Classe 1'!AR29+'Classe 2'!AR29+'Classe 3'!AR29+'Classe 4'!AR29+'Classe 5'!AR29+'Classe 6'!AR29+'Classe 7'!AR29+'Classe 8'!AR29+'Classe 9'!AR29+'Classe 10'!AR29</f>
        <v>0</v>
      </c>
      <c r="U24" s="95" t="str">
        <f t="shared" si="1"/>
        <v>-</v>
      </c>
      <c r="V24" s="29"/>
      <c r="W24" s="299"/>
      <c r="X24" s="302"/>
      <c r="Y24" s="320"/>
    </row>
    <row r="25" spans="2:25" ht="14" thickTop="1" thickBot="1">
      <c r="B25">
        <v>0</v>
      </c>
      <c r="C25">
        <f>'Classe 1'!AM94</f>
        <v>0</v>
      </c>
      <c r="D25">
        <f>'Classe 2'!AM94</f>
        <v>0</v>
      </c>
      <c r="E25">
        <f>'Classe 3'!AM94</f>
        <v>0</v>
      </c>
      <c r="F25">
        <f>'Classe 4'!AM94</f>
        <v>0</v>
      </c>
      <c r="G25">
        <f>'Classe 5'!AM94</f>
        <v>0</v>
      </c>
      <c r="H25">
        <f>'Classe 6'!AM94</f>
        <v>0</v>
      </c>
      <c r="I25">
        <f>'Classe 7'!AM94</f>
        <v>0</v>
      </c>
      <c r="J25">
        <f>'Classe 8'!AM94</f>
        <v>0</v>
      </c>
      <c r="K25">
        <f>'Classe 9'!AM94</f>
        <v>0</v>
      </c>
      <c r="L25">
        <f>'Classe 10'!AM94</f>
        <v>0</v>
      </c>
      <c r="M25">
        <f t="shared" si="2"/>
        <v>0</v>
      </c>
      <c r="O25" s="36">
        <f>'Classe 1'!AM30+'Classe 2'!AM30+'Classe 3'!AM30+'Classe 4'!AM30+'Classe 5'!AM30+'Classe 6'!AM30+'Classe 7'!AM30+'Classe 8'!AM30+'Classe 9'!AM30+'Classe 10'!AM30</f>
        <v>0</v>
      </c>
      <c r="P25" s="36">
        <f>'Classe 1'!AN30+'Classe 2'!AN30+'Classe 3'!AN30+'Classe 4'!AN30+'Classe 5'!AN30+'Classe 6'!AN30+'Classe 7'!AN30+'Classe 8'!AN30+'Classe 9'!AN30+'Classe 10'!AN30</f>
        <v>0</v>
      </c>
      <c r="Q25" s="36">
        <f>'Classe 1'!AO30+'Classe 2'!AO30+'Classe 3'!AO30+'Classe 4'!AO30+'Classe 5'!AO30+'Classe 6'!AO30+'Classe 7'!AO30+'Classe 8'!AO30+'Classe 9'!AO30+'Classe 10'!AO30</f>
        <v>0</v>
      </c>
      <c r="R25" s="36">
        <f>'Classe 1'!AP30+'Classe 2'!AP30+'Classe 3'!AP30+'Classe 4'!AP30+'Classe 5'!AP30+'Classe 6'!AP30+'Classe 7'!AP30+'Classe 8'!AP30+'Classe 9'!AP30+'Classe 10'!AP30</f>
        <v>0</v>
      </c>
      <c r="S25" s="36">
        <f>'Classe 1'!AQ30+'Classe 2'!AQ30+'Classe 3'!AQ30+'Classe 4'!AQ30+'Classe 5'!AQ30+'Classe 6'!AQ30+'Classe 7'!AQ30+'Classe 8'!AQ30+'Classe 9'!AQ30+'Classe 10'!AQ30</f>
        <v>0</v>
      </c>
      <c r="T25" s="36">
        <f>'Classe 1'!AR30+'Classe 2'!AR30+'Classe 3'!AR30+'Classe 4'!AR30+'Classe 5'!AR30+'Classe 6'!AR30+'Classe 7'!AR30+'Classe 8'!AR30+'Classe 9'!AR30+'Classe 10'!AR30</f>
        <v>0</v>
      </c>
      <c r="U25" s="95" t="str">
        <f t="shared" si="1"/>
        <v>-</v>
      </c>
      <c r="V25" s="27"/>
      <c r="W25" s="297"/>
      <c r="X25" s="300" t="e">
        <f>AVERAGE(U25,U26,U27)</f>
        <v>#DIV/0!</v>
      </c>
      <c r="Y25" s="318" t="s">
        <v>36</v>
      </c>
    </row>
    <row r="26" spans="2:25" ht="14" thickTop="1" thickBot="1">
      <c r="B26" t="s">
        <v>15</v>
      </c>
      <c r="C26">
        <f>'Classe 1'!AM95</f>
        <v>0</v>
      </c>
      <c r="D26">
        <f>'Classe 2'!AM95</f>
        <v>0</v>
      </c>
      <c r="E26">
        <f>'Classe 3'!AM95</f>
        <v>0</v>
      </c>
      <c r="F26">
        <f>'Classe 4'!AM95</f>
        <v>0</v>
      </c>
      <c r="G26">
        <f>'Classe 5'!AM95</f>
        <v>0</v>
      </c>
      <c r="H26">
        <f>'Classe 6'!AM95</f>
        <v>0</v>
      </c>
      <c r="I26">
        <f>'Classe 7'!AM95</f>
        <v>0</v>
      </c>
      <c r="J26">
        <f>'Classe 8'!AM95</f>
        <v>0</v>
      </c>
      <c r="K26">
        <f>'Classe 9'!AM95</f>
        <v>0</v>
      </c>
      <c r="L26">
        <f>'Classe 10'!AM95</f>
        <v>0</v>
      </c>
      <c r="M26">
        <f t="shared" si="2"/>
        <v>0</v>
      </c>
      <c r="O26" s="36">
        <f>'Classe 1'!AM31+'Classe 2'!AM31+'Classe 3'!AM31+'Classe 4'!AM31+'Classe 5'!AM31+'Classe 6'!AM31+'Classe 7'!AM31+'Classe 8'!AM31+'Classe 9'!AM31+'Classe 10'!AM31</f>
        <v>0</v>
      </c>
      <c r="P26" s="36">
        <f>'Classe 1'!AN31+'Classe 2'!AN31+'Classe 3'!AN31+'Classe 4'!AN31+'Classe 5'!AN31+'Classe 6'!AN31+'Classe 7'!AN31+'Classe 8'!AN31+'Classe 9'!AN31+'Classe 10'!AN31</f>
        <v>0</v>
      </c>
      <c r="Q26" s="36">
        <f>'Classe 1'!AO31+'Classe 2'!AO31+'Classe 3'!AO31+'Classe 4'!AO31+'Classe 5'!AO31+'Classe 6'!AO31+'Classe 7'!AO31+'Classe 8'!AO31+'Classe 9'!AO31+'Classe 10'!AO31</f>
        <v>0</v>
      </c>
      <c r="R26" s="36">
        <f>'Classe 1'!AP31+'Classe 2'!AP31+'Classe 3'!AP31+'Classe 4'!AP31+'Classe 5'!AP31+'Classe 6'!AP31+'Classe 7'!AP31+'Classe 8'!AP31+'Classe 9'!AP31+'Classe 10'!AP31</f>
        <v>0</v>
      </c>
      <c r="S26" s="36">
        <f>'Classe 1'!AQ31+'Classe 2'!AQ31+'Classe 3'!AQ31+'Classe 4'!AQ31+'Classe 5'!AQ31+'Classe 6'!AQ31+'Classe 7'!AQ31+'Classe 8'!AQ31+'Classe 9'!AQ31+'Classe 10'!AQ31</f>
        <v>0</v>
      </c>
      <c r="T26" s="36">
        <f>'Classe 1'!AR31+'Classe 2'!AR31+'Classe 3'!AR31+'Classe 4'!AR31+'Classe 5'!AR31+'Classe 6'!AR31+'Classe 7'!AR31+'Classe 8'!AR31+'Classe 9'!AR31+'Classe 10'!AR31</f>
        <v>0</v>
      </c>
      <c r="U26" s="95" t="str">
        <f t="shared" si="1"/>
        <v>-</v>
      </c>
      <c r="V26" s="27"/>
      <c r="W26" s="298"/>
      <c r="X26" s="301"/>
      <c r="Y26" s="319"/>
    </row>
    <row r="27" spans="2:25" ht="14" thickTop="1" thickBot="1">
      <c r="B27" t="s">
        <v>8</v>
      </c>
      <c r="C27" t="e">
        <f>'Classe 1'!AM96</f>
        <v>#DIV/0!</v>
      </c>
      <c r="D27" t="e">
        <f>'Classe 2'!AM96</f>
        <v>#DIV/0!</v>
      </c>
      <c r="E27" t="e">
        <f>'Classe 3'!AM96</f>
        <v>#DIV/0!</v>
      </c>
      <c r="F27" t="e">
        <f>'Classe 4'!AM96</f>
        <v>#DIV/0!</v>
      </c>
      <c r="G27" t="e">
        <f>'Classe 5'!AM96</f>
        <v>#DIV/0!</v>
      </c>
      <c r="H27" t="e">
        <f>'Classe 6'!AM96</f>
        <v>#DIV/0!</v>
      </c>
      <c r="I27" t="e">
        <f>'Classe 7'!AM96</f>
        <v>#DIV/0!</v>
      </c>
      <c r="J27" t="e">
        <f>'Classe 8'!AM96</f>
        <v>#DIV/0!</v>
      </c>
      <c r="K27" t="e">
        <f>'Classe 9'!AM96</f>
        <v>#DIV/0!</v>
      </c>
      <c r="L27" t="e">
        <f>'Classe 10'!AM96</f>
        <v>#DIV/0!</v>
      </c>
      <c r="M27" s="169" t="e">
        <f>(M33+(M22/2))/((38*'Synthèse Ecole'!C14)-'Saisie Ecole'!M26)</f>
        <v>#DIV/0!</v>
      </c>
      <c r="O27" s="36">
        <f>'Classe 1'!AM32+'Classe 2'!AM32+'Classe 3'!AM32+'Classe 4'!AM32+'Classe 5'!AM32+'Classe 6'!AM32+'Classe 7'!AM32+'Classe 8'!AM32+'Classe 9'!AM32+'Classe 10'!AM32</f>
        <v>0</v>
      </c>
      <c r="P27" s="36">
        <f>'Classe 1'!AN32+'Classe 2'!AN32+'Classe 3'!AN32+'Classe 4'!AN32+'Classe 5'!AN32+'Classe 6'!AN32+'Classe 7'!AN32+'Classe 8'!AN32+'Classe 9'!AN32+'Classe 10'!AN32</f>
        <v>0</v>
      </c>
      <c r="Q27" s="36">
        <f>'Classe 1'!AO32+'Classe 2'!AO32+'Classe 3'!AO32+'Classe 4'!AO32+'Classe 5'!AO32+'Classe 6'!AO32+'Classe 7'!AO32+'Classe 8'!AO32+'Classe 9'!AO32+'Classe 10'!AO32</f>
        <v>0</v>
      </c>
      <c r="R27" s="36">
        <f>'Classe 1'!AP32+'Classe 2'!AP32+'Classe 3'!AP32+'Classe 4'!AP32+'Classe 5'!AP32+'Classe 6'!AP32+'Classe 7'!AP32+'Classe 8'!AP32+'Classe 9'!AP32+'Classe 10'!AP32</f>
        <v>0</v>
      </c>
      <c r="S27" s="36">
        <f>'Classe 1'!AQ32+'Classe 2'!AQ32+'Classe 3'!AQ32+'Classe 4'!AQ32+'Classe 5'!AQ32+'Classe 6'!AQ32+'Classe 7'!AQ32+'Classe 8'!AQ32+'Classe 9'!AQ32+'Classe 10'!AQ32</f>
        <v>0</v>
      </c>
      <c r="T27" s="36">
        <f>'Classe 1'!AR32+'Classe 2'!AR32+'Classe 3'!AR32+'Classe 4'!AR32+'Classe 5'!AR32+'Classe 6'!AR32+'Classe 7'!AR32+'Classe 8'!AR32+'Classe 9'!AR32+'Classe 10'!AR32</f>
        <v>0</v>
      </c>
      <c r="U27" s="95" t="str">
        <f t="shared" si="1"/>
        <v>-</v>
      </c>
      <c r="V27" s="58"/>
      <c r="W27" s="299"/>
      <c r="X27" s="302"/>
      <c r="Y27" s="320"/>
    </row>
    <row r="28" spans="2:25" ht="14" thickTop="1" thickBot="1">
      <c r="B28" t="e">
        <f>#REF!</f>
        <v>#REF!</v>
      </c>
      <c r="C28" t="e">
        <f>'Classe 1'!AM97</f>
        <v>#DIV/0!</v>
      </c>
      <c r="D28" t="e">
        <f>'Classe 2'!AM97</f>
        <v>#DIV/0!</v>
      </c>
      <c r="E28" t="e">
        <f>'Classe 3'!AM97</f>
        <v>#DIV/0!</v>
      </c>
      <c r="F28" t="e">
        <f>'Classe 4'!AM97</f>
        <v>#DIV/0!</v>
      </c>
      <c r="G28" t="e">
        <f>'Classe 5'!AM97</f>
        <v>#DIV/0!</v>
      </c>
      <c r="H28" t="e">
        <f>'Classe 6'!AM97</f>
        <v>#DIV/0!</v>
      </c>
      <c r="I28" t="e">
        <f>'Classe 7'!AM97</f>
        <v>#DIV/0!</v>
      </c>
      <c r="J28" t="e">
        <f>'Classe 8'!AM97</f>
        <v>#DIV/0!</v>
      </c>
      <c r="K28" t="e">
        <f>'Classe 9'!AM97</f>
        <v>#DIV/0!</v>
      </c>
      <c r="L28" t="e">
        <f>'Classe 10'!AM97</f>
        <v>#DIV/0!</v>
      </c>
      <c r="M28" s="169" t="e">
        <f>(M21+(M22/2))/((41*'Synthèse Ecole'!C14)-'Saisie Ecole'!M26)</f>
        <v>#DIV/0!</v>
      </c>
      <c r="O28" s="36">
        <f>'Classe 1'!AM33+'Classe 2'!AM33+'Classe 3'!AM33+'Classe 4'!AM33+'Classe 5'!AM33+'Classe 6'!AM33+'Classe 7'!AM33+'Classe 8'!AM33+'Classe 9'!AM33+'Classe 10'!AM33</f>
        <v>0</v>
      </c>
      <c r="P28" s="36">
        <f>'Classe 1'!AN33+'Classe 2'!AN33+'Classe 3'!AN33+'Classe 4'!AN33+'Classe 5'!AN33+'Classe 6'!AN33+'Classe 7'!AN33+'Classe 8'!AN33+'Classe 9'!AN33+'Classe 10'!AN33</f>
        <v>0</v>
      </c>
      <c r="Q28" s="36">
        <f>'Classe 1'!AO33+'Classe 2'!AO33+'Classe 3'!AO33+'Classe 4'!AO33+'Classe 5'!AO33+'Classe 6'!AO33+'Classe 7'!AO33+'Classe 8'!AO33+'Classe 9'!AO33+'Classe 10'!AO33</f>
        <v>0</v>
      </c>
      <c r="R28" s="36">
        <f>'Classe 1'!AP33+'Classe 2'!AP33+'Classe 3'!AP33+'Classe 4'!AP33+'Classe 5'!AP33+'Classe 6'!AP33+'Classe 7'!AP33+'Classe 8'!AP33+'Classe 9'!AP33+'Classe 10'!AP33</f>
        <v>0</v>
      </c>
      <c r="S28" s="36">
        <f>'Classe 1'!AQ33+'Classe 2'!AQ33+'Classe 3'!AQ33+'Classe 4'!AQ33+'Classe 5'!AQ33+'Classe 6'!AQ33+'Classe 7'!AQ33+'Classe 8'!AQ33+'Classe 9'!AQ33+'Classe 10'!AQ33</f>
        <v>0</v>
      </c>
      <c r="T28" s="36">
        <f>'Classe 1'!AR33+'Classe 2'!AR33+'Classe 3'!AR33+'Classe 4'!AR33+'Classe 5'!AR33+'Classe 6'!AR33+'Classe 7'!AR33+'Classe 8'!AR33+'Classe 9'!AR33+'Classe 10'!AR33</f>
        <v>0</v>
      </c>
      <c r="U28" s="95" t="str">
        <f t="shared" si="1"/>
        <v>-</v>
      </c>
      <c r="V28" s="56"/>
      <c r="W28" s="297"/>
      <c r="X28" s="300" t="e">
        <f>AVERAGE(U28,U29,U30,U31)</f>
        <v>#DIV/0!</v>
      </c>
      <c r="Y28" s="318" t="s">
        <v>37</v>
      </c>
    </row>
    <row r="29" spans="2:25" ht="14" thickTop="1" thickBot="1">
      <c r="O29" s="36">
        <f>'Classe 1'!AM34+'Classe 2'!AM34+'Classe 3'!AM34+'Classe 4'!AM34+'Classe 5'!AM34+'Classe 6'!AM34+'Classe 7'!AM34+'Classe 8'!AM34+'Classe 9'!AM34+'Classe 10'!AM34</f>
        <v>0</v>
      </c>
      <c r="P29" s="36">
        <f>'Classe 1'!AN34+'Classe 2'!AN34+'Classe 3'!AN34+'Classe 4'!AN34+'Classe 5'!AN34+'Classe 6'!AN34+'Classe 7'!AN34+'Classe 8'!AN34+'Classe 9'!AN34+'Classe 10'!AN34</f>
        <v>0</v>
      </c>
      <c r="Q29" s="36">
        <f>'Classe 1'!AO34+'Classe 2'!AO34+'Classe 3'!AO34+'Classe 4'!AO34+'Classe 5'!AO34+'Classe 6'!AO34+'Classe 7'!AO34+'Classe 8'!AO34+'Classe 9'!AO34+'Classe 10'!AO34</f>
        <v>0</v>
      </c>
      <c r="R29" s="36">
        <f>'Classe 1'!AP34+'Classe 2'!AP34+'Classe 3'!AP34+'Classe 4'!AP34+'Classe 5'!AP34+'Classe 6'!AP34+'Classe 7'!AP34+'Classe 8'!AP34+'Classe 9'!AP34+'Classe 10'!AP34</f>
        <v>0</v>
      </c>
      <c r="S29" s="36">
        <f>'Classe 1'!AQ34+'Classe 2'!AQ34+'Classe 3'!AQ34+'Classe 4'!AQ34+'Classe 5'!AQ34+'Classe 6'!AQ34+'Classe 7'!AQ34+'Classe 8'!AQ34+'Classe 9'!AQ34+'Classe 10'!AQ34</f>
        <v>0</v>
      </c>
      <c r="T29" s="36">
        <f>'Classe 1'!AR34+'Classe 2'!AR34+'Classe 3'!AR34+'Classe 4'!AR34+'Classe 5'!AR34+'Classe 6'!AR34+'Classe 7'!AR34+'Classe 8'!AR34+'Classe 9'!AR34+'Classe 10'!AR34</f>
        <v>0</v>
      </c>
      <c r="U29" s="95" t="str">
        <f t="shared" si="1"/>
        <v>-</v>
      </c>
      <c r="V29" s="58"/>
      <c r="W29" s="298"/>
      <c r="X29" s="301"/>
      <c r="Y29" s="319"/>
    </row>
    <row r="30" spans="2:25" ht="14" thickTop="1" thickBot="1">
      <c r="O30" s="36">
        <f>'Classe 1'!AM35+'Classe 2'!AM35+'Classe 3'!AM35+'Classe 4'!AM35+'Classe 5'!AM35+'Classe 6'!AM35+'Classe 7'!AM35+'Classe 8'!AM35+'Classe 9'!AM35+'Classe 10'!AM35</f>
        <v>0</v>
      </c>
      <c r="P30" s="36">
        <f>'Classe 1'!AN35+'Classe 2'!AN35+'Classe 3'!AN35+'Classe 4'!AN35+'Classe 5'!AN35+'Classe 6'!AN35+'Classe 7'!AN35+'Classe 8'!AN35+'Classe 9'!AN35+'Classe 10'!AN35</f>
        <v>0</v>
      </c>
      <c r="Q30" s="36">
        <f>'Classe 1'!AO35+'Classe 2'!AO35+'Classe 3'!AO35+'Classe 4'!AO35+'Classe 5'!AO35+'Classe 6'!AO35+'Classe 7'!AO35+'Classe 8'!AO35+'Classe 9'!AO35+'Classe 10'!AO35</f>
        <v>0</v>
      </c>
      <c r="R30" s="36">
        <f>'Classe 1'!AP35+'Classe 2'!AP35+'Classe 3'!AP35+'Classe 4'!AP35+'Classe 5'!AP35+'Classe 6'!AP35+'Classe 7'!AP35+'Classe 8'!AP35+'Classe 9'!AP35+'Classe 10'!AP35</f>
        <v>0</v>
      </c>
      <c r="S30" s="36">
        <f>'Classe 1'!AQ35+'Classe 2'!AQ35+'Classe 3'!AQ35+'Classe 4'!AQ35+'Classe 5'!AQ35+'Classe 6'!AQ35+'Classe 7'!AQ35+'Classe 8'!AQ35+'Classe 9'!AQ35+'Classe 10'!AQ35</f>
        <v>0</v>
      </c>
      <c r="T30" s="36">
        <f>'Classe 1'!AR35+'Classe 2'!AR35+'Classe 3'!AR35+'Classe 4'!AR35+'Classe 5'!AR35+'Classe 6'!AR35+'Classe 7'!AR35+'Classe 8'!AR35+'Classe 9'!AR35+'Classe 10'!AR35</f>
        <v>0</v>
      </c>
      <c r="U30" s="95" t="str">
        <f t="shared" si="1"/>
        <v>-</v>
      </c>
      <c r="V30" s="56"/>
      <c r="W30" s="298"/>
      <c r="X30" s="301"/>
      <c r="Y30" s="319"/>
    </row>
    <row r="31" spans="2:25" ht="14" thickTop="1" thickBot="1">
      <c r="O31" s="36">
        <f>'Classe 1'!AM36+'Classe 2'!AM36+'Classe 3'!AM36+'Classe 4'!AM36+'Classe 5'!AM36+'Classe 6'!AM36+'Classe 7'!AM36+'Classe 8'!AM36+'Classe 9'!AM36+'Classe 10'!AM36</f>
        <v>0</v>
      </c>
      <c r="P31" s="36">
        <f>'Classe 1'!AN36+'Classe 2'!AN36+'Classe 3'!AN36+'Classe 4'!AN36+'Classe 5'!AN36+'Classe 6'!AN36+'Classe 7'!AN36+'Classe 8'!AN36+'Classe 9'!AN36+'Classe 10'!AN36</f>
        <v>0</v>
      </c>
      <c r="Q31" s="36">
        <f>'Classe 1'!AO36+'Classe 2'!AO36+'Classe 3'!AO36+'Classe 4'!AO36+'Classe 5'!AO36+'Classe 6'!AO36+'Classe 7'!AO36+'Classe 8'!AO36+'Classe 9'!AO36+'Classe 10'!AO36</f>
        <v>0</v>
      </c>
      <c r="R31" s="36">
        <f>'Classe 1'!AP36+'Classe 2'!AP36+'Classe 3'!AP36+'Classe 4'!AP36+'Classe 5'!AP36+'Classe 6'!AP36+'Classe 7'!AP36+'Classe 8'!AP36+'Classe 9'!AP36+'Classe 10'!AP36</f>
        <v>0</v>
      </c>
      <c r="S31" s="36">
        <f>'Classe 1'!AQ36+'Classe 2'!AQ36+'Classe 3'!AQ36+'Classe 4'!AQ36+'Classe 5'!AQ36+'Classe 6'!AQ36+'Classe 7'!AQ36+'Classe 8'!AQ36+'Classe 9'!AQ36+'Classe 10'!AQ36</f>
        <v>0</v>
      </c>
      <c r="T31" s="36">
        <f>'Classe 1'!AR36+'Classe 2'!AR36+'Classe 3'!AR36+'Classe 4'!AR36+'Classe 5'!AR36+'Classe 6'!AR36+'Classe 7'!AR36+'Classe 8'!AR36+'Classe 9'!AR36+'Classe 10'!AR36</f>
        <v>0</v>
      </c>
      <c r="U31" s="95" t="str">
        <f t="shared" si="1"/>
        <v>-</v>
      </c>
      <c r="V31" s="58"/>
      <c r="W31" s="299"/>
      <c r="X31" s="302"/>
      <c r="Y31" s="320"/>
    </row>
    <row r="32" spans="2:25" ht="14" thickTop="1" thickBot="1">
      <c r="U32" s="95" t="str">
        <f t="shared" si="1"/>
        <v>-</v>
      </c>
    </row>
    <row r="33" spans="3:25" ht="14" thickTop="1" thickBot="1">
      <c r="C33">
        <f>'Classe 1'!AM105</f>
        <v>0</v>
      </c>
      <c r="D33">
        <f>'Classe 2'!AM105</f>
        <v>0</v>
      </c>
      <c r="E33">
        <f>'Classe 3'!AM105</f>
        <v>0</v>
      </c>
      <c r="F33">
        <f>'Classe 4'!AM105</f>
        <v>0</v>
      </c>
      <c r="G33">
        <f>'Classe 5'!AM105</f>
        <v>0</v>
      </c>
      <c r="H33">
        <f>'Classe 6'!AM105</f>
        <v>0</v>
      </c>
      <c r="I33">
        <f>'Classe 7'!AM105</f>
        <v>0</v>
      </c>
      <c r="J33">
        <f>'Classe 8'!AM105</f>
        <v>0</v>
      </c>
      <c r="K33">
        <f>'Classe 9'!AM105</f>
        <v>0</v>
      </c>
      <c r="L33">
        <f>'Classe 10'!AM105</f>
        <v>0</v>
      </c>
      <c r="M33">
        <f>C33+D33+E33+F33+G33+H33+I33+J33+K33+L33</f>
        <v>0</v>
      </c>
      <c r="U33" s="95" t="str">
        <f t="shared" si="1"/>
        <v>-</v>
      </c>
    </row>
    <row r="34" spans="3:25" ht="14" thickTop="1" thickBot="1">
      <c r="U34" s="95" t="str">
        <f t="shared" si="1"/>
        <v>-</v>
      </c>
    </row>
    <row r="35" spans="3:25" ht="14" thickTop="1" thickBot="1">
      <c r="O35" s="3">
        <f>'Classe 1'!AM49+'Classe 2'!AM49+'Classe 3'!AM49+'Classe 4'!AM49+'Classe 5'!AM49+'Classe 6'!AM49+'Classe 7'!AM49+'Classe 8'!AM49+'Classe 9'!AM49+'Classe 10'!AM49</f>
        <v>0</v>
      </c>
      <c r="P35" s="3">
        <f>'Classe 1'!AN49+'Classe 2'!AN49+'Classe 3'!AN49+'Classe 4'!AN49+'Classe 5'!AN49+'Classe 6'!AN49+'Classe 7'!AN49+'Classe 8'!AN49+'Classe 9'!AN49+'Classe 10'!AN49</f>
        <v>0</v>
      </c>
      <c r="Q35" s="3">
        <f>'Classe 1'!AO49+'Classe 2'!AO49+'Classe 3'!AO49+'Classe 4'!AO49+'Classe 5'!AO49+'Classe 6'!AO49+'Classe 7'!AO49+'Classe 8'!AO49+'Classe 9'!AO49+'Classe 10'!AO49</f>
        <v>0</v>
      </c>
      <c r="R35" s="3">
        <f>'Classe 1'!AP49+'Classe 2'!AP49+'Classe 3'!AP49+'Classe 4'!AP49+'Classe 5'!AP49+'Classe 6'!AP49+'Classe 7'!AP49+'Classe 8'!AP49+'Classe 9'!AP49+'Classe 10'!AP49</f>
        <v>0</v>
      </c>
      <c r="S35" s="3">
        <f>'Classe 1'!AQ49+'Classe 2'!AQ49+'Classe 3'!AQ49+'Classe 4'!AQ49+'Classe 5'!AQ49+'Classe 6'!AQ49+'Classe 7'!AQ49+'Classe 8'!AQ49+'Classe 9'!AQ49+'Classe 10'!AQ49</f>
        <v>0</v>
      </c>
      <c r="T35" s="3">
        <f>'Classe 1'!AR49+'Classe 2'!AR49+'Classe 3'!AR49+'Classe 4'!AR49+'Classe 5'!AR49+'Classe 6'!AR49+'Classe 7'!AR49+'Classe 8'!AR49+'Classe 9'!AR49+'Classe 10'!AR49</f>
        <v>0</v>
      </c>
      <c r="U35" s="95" t="str">
        <f t="shared" si="1"/>
        <v>-</v>
      </c>
      <c r="V35" s="27"/>
      <c r="W35" s="271"/>
      <c r="X35" s="274" t="e">
        <f>AVERAGE(U35,U36,U37,U38,U39,U40,U41,U42,U43)</f>
        <v>#DIV/0!</v>
      </c>
      <c r="Y35" s="304"/>
    </row>
    <row r="36" spans="3:25" ht="14" thickTop="1" thickBot="1">
      <c r="O36" s="3">
        <f>'Classe 1'!AM50+'Classe 2'!AM50+'Classe 3'!AM50+'Classe 4'!AM50+'Classe 5'!AM50+'Classe 6'!AM50+'Classe 7'!AM50+'Classe 8'!AM50+'Classe 9'!AM50+'Classe 10'!AM50</f>
        <v>0</v>
      </c>
      <c r="P36" s="3">
        <f>'Classe 1'!AN50+'Classe 2'!AN50+'Classe 3'!AN50+'Classe 4'!AN50+'Classe 5'!AN50+'Classe 6'!AN50+'Classe 7'!AN50+'Classe 8'!AN50+'Classe 9'!AN50+'Classe 10'!AN50</f>
        <v>0</v>
      </c>
      <c r="Q36" s="3">
        <f>'Classe 1'!AO50+'Classe 2'!AO50+'Classe 3'!AO50+'Classe 4'!AO50+'Classe 5'!AO50+'Classe 6'!AO50+'Classe 7'!AO50+'Classe 8'!AO50+'Classe 9'!AO50+'Classe 10'!AO50</f>
        <v>0</v>
      </c>
      <c r="R36" s="3">
        <f>'Classe 1'!AP50+'Classe 2'!AP50+'Classe 3'!AP50+'Classe 4'!AP50+'Classe 5'!AP50+'Classe 6'!AP50+'Classe 7'!AP50+'Classe 8'!AP50+'Classe 9'!AP50+'Classe 10'!AP50</f>
        <v>0</v>
      </c>
      <c r="S36" s="3">
        <f>'Classe 1'!AQ50+'Classe 2'!AQ50+'Classe 3'!AQ50+'Classe 4'!AQ50+'Classe 5'!AQ50+'Classe 6'!AQ50+'Classe 7'!AQ50+'Classe 8'!AQ50+'Classe 9'!AQ50+'Classe 10'!AQ50</f>
        <v>0</v>
      </c>
      <c r="T36" s="3">
        <f>'Classe 1'!AR50+'Classe 2'!AR50+'Classe 3'!AR50+'Classe 4'!AR50+'Classe 5'!AR50+'Classe 6'!AR50+'Classe 7'!AR50+'Classe 8'!AR50+'Classe 9'!AR50+'Classe 10'!AR50</f>
        <v>0</v>
      </c>
      <c r="U36" s="95" t="str">
        <f t="shared" si="1"/>
        <v>-</v>
      </c>
      <c r="V36" s="27"/>
      <c r="W36" s="272"/>
      <c r="X36" s="275"/>
      <c r="Y36" s="304"/>
    </row>
    <row r="37" spans="3:25" ht="14" thickTop="1" thickBot="1">
      <c r="O37" s="3">
        <f>'Classe 1'!AM51+'Classe 2'!AM51+'Classe 3'!AM51+'Classe 4'!AM51+'Classe 5'!AM51+'Classe 6'!AM51+'Classe 7'!AM51+'Classe 8'!AM51+'Classe 9'!AM51+'Classe 10'!AM51</f>
        <v>0</v>
      </c>
      <c r="P37" s="3">
        <f>'Classe 1'!AN51+'Classe 2'!AN51+'Classe 3'!AN51+'Classe 4'!AN51+'Classe 5'!AN51+'Classe 6'!AN51+'Classe 7'!AN51+'Classe 8'!AN51+'Classe 9'!AN51+'Classe 10'!AN51</f>
        <v>0</v>
      </c>
      <c r="Q37" s="3">
        <f>'Classe 1'!AO51+'Classe 2'!AO51+'Classe 3'!AO51+'Classe 4'!AO51+'Classe 5'!AO51+'Classe 6'!AO51+'Classe 7'!AO51+'Classe 8'!AO51+'Classe 9'!AO51+'Classe 10'!AO51</f>
        <v>0</v>
      </c>
      <c r="R37" s="3">
        <f>'Classe 1'!AP51+'Classe 2'!AP51+'Classe 3'!AP51+'Classe 4'!AP51+'Classe 5'!AP51+'Classe 6'!AP51+'Classe 7'!AP51+'Classe 8'!AP51+'Classe 9'!AP51+'Classe 10'!AP51</f>
        <v>0</v>
      </c>
      <c r="S37" s="3">
        <f>'Classe 1'!AQ51+'Classe 2'!AQ51+'Classe 3'!AQ51+'Classe 4'!AQ51+'Classe 5'!AQ51+'Classe 6'!AQ51+'Classe 7'!AQ51+'Classe 8'!AQ51+'Classe 9'!AQ51+'Classe 10'!AQ51</f>
        <v>0</v>
      </c>
      <c r="T37" s="3">
        <f>'Classe 1'!AR51+'Classe 2'!AR51+'Classe 3'!AR51+'Classe 4'!AR51+'Classe 5'!AR51+'Classe 6'!AR51+'Classe 7'!AR51+'Classe 8'!AR51+'Classe 9'!AR51+'Classe 10'!AR51</f>
        <v>0</v>
      </c>
      <c r="U37" s="95" t="str">
        <f t="shared" si="1"/>
        <v>-</v>
      </c>
      <c r="V37" s="27"/>
      <c r="W37" s="272"/>
      <c r="X37" s="275"/>
      <c r="Y37" s="304"/>
    </row>
    <row r="38" spans="3:25" ht="14" thickTop="1" thickBot="1">
      <c r="O38" s="3">
        <f>'Classe 1'!AM52+'Classe 2'!AM52+'Classe 3'!AM52+'Classe 4'!AM52+'Classe 5'!AM52+'Classe 6'!AM52+'Classe 7'!AM52+'Classe 8'!AM52+'Classe 9'!AM52+'Classe 10'!AM52</f>
        <v>0</v>
      </c>
      <c r="P38" s="3">
        <f>'Classe 1'!AN52+'Classe 2'!AN52+'Classe 3'!AN52+'Classe 4'!AN52+'Classe 5'!AN52+'Classe 6'!AN52+'Classe 7'!AN52+'Classe 8'!AN52+'Classe 9'!AN52+'Classe 10'!AN52</f>
        <v>0</v>
      </c>
      <c r="Q38" s="3">
        <f>'Classe 1'!AO52+'Classe 2'!AO52+'Classe 3'!AO52+'Classe 4'!AO52+'Classe 5'!AO52+'Classe 6'!AO52+'Classe 7'!AO52+'Classe 8'!AO52+'Classe 9'!AO52+'Classe 10'!AO52</f>
        <v>0</v>
      </c>
      <c r="R38" s="3">
        <f>'Classe 1'!AP52+'Classe 2'!AP52+'Classe 3'!AP52+'Classe 4'!AP52+'Classe 5'!AP52+'Classe 6'!AP52+'Classe 7'!AP52+'Classe 8'!AP52+'Classe 9'!AP52+'Classe 10'!AP52</f>
        <v>0</v>
      </c>
      <c r="S38" s="3">
        <f>'Classe 1'!AQ52+'Classe 2'!AQ52+'Classe 3'!AQ52+'Classe 4'!AQ52+'Classe 5'!AQ52+'Classe 6'!AQ52+'Classe 7'!AQ52+'Classe 8'!AQ52+'Classe 9'!AQ52+'Classe 10'!AQ52</f>
        <v>0</v>
      </c>
      <c r="T38" s="3">
        <f>'Classe 1'!AR52+'Classe 2'!AR52+'Classe 3'!AR52+'Classe 4'!AR52+'Classe 5'!AR52+'Classe 6'!AR52+'Classe 7'!AR52+'Classe 8'!AR52+'Classe 9'!AR52+'Classe 10'!AR52</f>
        <v>0</v>
      </c>
      <c r="U38" s="95" t="str">
        <f t="shared" si="1"/>
        <v>-</v>
      </c>
      <c r="V38" s="27"/>
      <c r="W38" s="272"/>
      <c r="X38" s="275"/>
      <c r="Y38" s="304"/>
    </row>
    <row r="39" spans="3:25" ht="14" thickTop="1" thickBot="1">
      <c r="O39" s="3">
        <f>'Classe 1'!AM53+'Classe 2'!AM53+'Classe 3'!AM53+'Classe 4'!AM53+'Classe 5'!AM53+'Classe 6'!AM53+'Classe 7'!AM53+'Classe 8'!AM53+'Classe 9'!AM53+'Classe 10'!AM53</f>
        <v>0</v>
      </c>
      <c r="P39" s="3">
        <f>'Classe 1'!AN53+'Classe 2'!AN53+'Classe 3'!AN53+'Classe 4'!AN53+'Classe 5'!AN53+'Classe 6'!AN53+'Classe 7'!AN53+'Classe 8'!AN53+'Classe 9'!AN53+'Classe 10'!AN53</f>
        <v>0</v>
      </c>
      <c r="Q39" s="3">
        <f>'Classe 1'!AO53+'Classe 2'!AO53+'Classe 3'!AO53+'Classe 4'!AO53+'Classe 5'!AO53+'Classe 6'!AO53+'Classe 7'!AO53+'Classe 8'!AO53+'Classe 9'!AO53+'Classe 10'!AO53</f>
        <v>0</v>
      </c>
      <c r="R39" s="3">
        <f>'Classe 1'!AP53+'Classe 2'!AP53+'Classe 3'!AP53+'Classe 4'!AP53+'Classe 5'!AP53+'Classe 6'!AP53+'Classe 7'!AP53+'Classe 8'!AP53+'Classe 9'!AP53+'Classe 10'!AP53</f>
        <v>0</v>
      </c>
      <c r="S39" s="3">
        <f>'Classe 1'!AQ53+'Classe 2'!AQ53+'Classe 3'!AQ53+'Classe 4'!AQ53+'Classe 5'!AQ53+'Classe 6'!AQ53+'Classe 7'!AQ53+'Classe 8'!AQ53+'Classe 9'!AQ53+'Classe 10'!AQ53</f>
        <v>0</v>
      </c>
      <c r="T39" s="3">
        <f>'Classe 1'!AR53+'Classe 2'!AR53+'Classe 3'!AR53+'Classe 4'!AR53+'Classe 5'!AR53+'Classe 6'!AR53+'Classe 7'!AR53+'Classe 8'!AR53+'Classe 9'!AR53+'Classe 10'!AR53</f>
        <v>0</v>
      </c>
      <c r="U39" s="95" t="str">
        <f t="shared" si="1"/>
        <v>-</v>
      </c>
      <c r="V39" s="27"/>
      <c r="W39" s="272"/>
      <c r="X39" s="275"/>
      <c r="Y39" s="304"/>
    </row>
    <row r="40" spans="3:25" ht="14" thickTop="1" thickBot="1">
      <c r="O40" s="3">
        <f>'Classe 1'!AM54+'Classe 2'!AM54+'Classe 3'!AM54+'Classe 4'!AM54+'Classe 5'!AM54+'Classe 6'!AM54+'Classe 7'!AM54+'Classe 8'!AM54+'Classe 9'!AM54+'Classe 10'!AM54</f>
        <v>0</v>
      </c>
      <c r="P40" s="3">
        <f>'Classe 1'!AN54+'Classe 2'!AN54+'Classe 3'!AN54+'Classe 4'!AN54+'Classe 5'!AN54+'Classe 6'!AN54+'Classe 7'!AN54+'Classe 8'!AN54+'Classe 9'!AN54+'Classe 10'!AN54</f>
        <v>0</v>
      </c>
      <c r="Q40" s="3">
        <f>'Classe 1'!AO54+'Classe 2'!AO54+'Classe 3'!AO54+'Classe 4'!AO54+'Classe 5'!AO54+'Classe 6'!AO54+'Classe 7'!AO54+'Classe 8'!AO54+'Classe 9'!AO54+'Classe 10'!AO54</f>
        <v>0</v>
      </c>
      <c r="R40" s="3">
        <f>'Classe 1'!AP54+'Classe 2'!AP54+'Classe 3'!AP54+'Classe 4'!AP54+'Classe 5'!AP54+'Classe 6'!AP54+'Classe 7'!AP54+'Classe 8'!AP54+'Classe 9'!AP54+'Classe 10'!AP54</f>
        <v>0</v>
      </c>
      <c r="S40" s="3">
        <f>'Classe 1'!AQ54+'Classe 2'!AQ54+'Classe 3'!AQ54+'Classe 4'!AQ54+'Classe 5'!AQ54+'Classe 6'!AQ54+'Classe 7'!AQ54+'Classe 8'!AQ54+'Classe 9'!AQ54+'Classe 10'!AQ54</f>
        <v>0</v>
      </c>
      <c r="T40" s="3">
        <f>'Classe 1'!AR54+'Classe 2'!AR54+'Classe 3'!AR54+'Classe 4'!AR54+'Classe 5'!AR54+'Classe 6'!AR54+'Classe 7'!AR54+'Classe 8'!AR54+'Classe 9'!AR54+'Classe 10'!AR54</f>
        <v>0</v>
      </c>
      <c r="U40" s="95" t="str">
        <f t="shared" si="1"/>
        <v>-</v>
      </c>
      <c r="V40" s="27"/>
      <c r="W40" s="272"/>
      <c r="X40" s="275"/>
      <c r="Y40" s="304"/>
    </row>
    <row r="41" spans="3:25" ht="14" thickTop="1" thickBot="1">
      <c r="O41" s="3">
        <f>'Classe 1'!AM55+'Classe 2'!AM55+'Classe 3'!AM55+'Classe 4'!AM55+'Classe 5'!AM55+'Classe 6'!AM55+'Classe 7'!AM55+'Classe 8'!AM55+'Classe 9'!AM55+'Classe 10'!AM55</f>
        <v>0</v>
      </c>
      <c r="P41" s="3">
        <f>'Classe 1'!AN55+'Classe 2'!AN55+'Classe 3'!AN55+'Classe 4'!AN55+'Classe 5'!AN55+'Classe 6'!AN55+'Classe 7'!AN55+'Classe 8'!AN55+'Classe 9'!AN55+'Classe 10'!AN55</f>
        <v>0</v>
      </c>
      <c r="Q41" s="3">
        <f>'Classe 1'!AO55+'Classe 2'!AO55+'Classe 3'!AO55+'Classe 4'!AO55+'Classe 5'!AO55+'Classe 6'!AO55+'Classe 7'!AO55+'Classe 8'!AO55+'Classe 9'!AO55+'Classe 10'!AO55</f>
        <v>0</v>
      </c>
      <c r="R41" s="3">
        <f>'Classe 1'!AP55+'Classe 2'!AP55+'Classe 3'!AP55+'Classe 4'!AP55+'Classe 5'!AP55+'Classe 6'!AP55+'Classe 7'!AP55+'Classe 8'!AP55+'Classe 9'!AP55+'Classe 10'!AP55</f>
        <v>0</v>
      </c>
      <c r="S41" s="3">
        <f>'Classe 1'!AQ55+'Classe 2'!AQ55+'Classe 3'!AQ55+'Classe 4'!AQ55+'Classe 5'!AQ55+'Classe 6'!AQ55+'Classe 7'!AQ55+'Classe 8'!AQ55+'Classe 9'!AQ55+'Classe 10'!AQ55</f>
        <v>0</v>
      </c>
      <c r="T41" s="3">
        <f>'Classe 1'!AR55+'Classe 2'!AR55+'Classe 3'!AR55+'Classe 4'!AR55+'Classe 5'!AR55+'Classe 6'!AR55+'Classe 7'!AR55+'Classe 8'!AR55+'Classe 9'!AR55+'Classe 10'!AR55</f>
        <v>0</v>
      </c>
      <c r="U41" s="95" t="str">
        <f t="shared" si="1"/>
        <v>-</v>
      </c>
      <c r="V41" s="27"/>
      <c r="W41" s="272"/>
      <c r="X41" s="275"/>
      <c r="Y41" s="304"/>
    </row>
    <row r="42" spans="3:25" ht="14" thickTop="1" thickBot="1">
      <c r="O42" s="3">
        <f>'Classe 1'!AM56+'Classe 2'!AM56+'Classe 3'!AM56+'Classe 4'!AM56+'Classe 5'!AM56+'Classe 6'!AM56+'Classe 7'!AM56+'Classe 8'!AM56+'Classe 9'!AM56+'Classe 10'!AM56</f>
        <v>0</v>
      </c>
      <c r="P42" s="3">
        <f>'Classe 1'!AN56+'Classe 2'!AN56+'Classe 3'!AN56+'Classe 4'!AN56+'Classe 5'!AN56+'Classe 6'!AN56+'Classe 7'!AN56+'Classe 8'!AN56+'Classe 9'!AN56+'Classe 10'!AN56</f>
        <v>0</v>
      </c>
      <c r="Q42" s="3">
        <f>'Classe 1'!AO56+'Classe 2'!AO56+'Classe 3'!AO56+'Classe 4'!AO56+'Classe 5'!AO56+'Classe 6'!AO56+'Classe 7'!AO56+'Classe 8'!AO56+'Classe 9'!AO56+'Classe 10'!AO56</f>
        <v>0</v>
      </c>
      <c r="R42" s="3">
        <f>'Classe 1'!AP56+'Classe 2'!AP56+'Classe 3'!AP56+'Classe 4'!AP56+'Classe 5'!AP56+'Classe 6'!AP56+'Classe 7'!AP56+'Classe 8'!AP56+'Classe 9'!AP56+'Classe 10'!AP56</f>
        <v>0</v>
      </c>
      <c r="S42" s="3">
        <f>'Classe 1'!AQ56+'Classe 2'!AQ56+'Classe 3'!AQ56+'Classe 4'!AQ56+'Classe 5'!AQ56+'Classe 6'!AQ56+'Classe 7'!AQ56+'Classe 8'!AQ56+'Classe 9'!AQ56+'Classe 10'!AQ56</f>
        <v>0</v>
      </c>
      <c r="T42" s="3">
        <f>'Classe 1'!AR56+'Classe 2'!AR56+'Classe 3'!AR56+'Classe 4'!AR56+'Classe 5'!AR56+'Classe 6'!AR56+'Classe 7'!AR56+'Classe 8'!AR56+'Classe 9'!AR56+'Classe 10'!AR56</f>
        <v>0</v>
      </c>
      <c r="U42" s="95" t="str">
        <f t="shared" si="1"/>
        <v>-</v>
      </c>
      <c r="V42" s="27"/>
      <c r="W42" s="272"/>
      <c r="X42" s="275"/>
      <c r="Y42" s="304"/>
    </row>
    <row r="43" spans="3:25" ht="14" thickTop="1" thickBot="1">
      <c r="O43" s="3">
        <f>'Classe 1'!AM57+'Classe 2'!AM57+'Classe 3'!AM57+'Classe 4'!AM57+'Classe 5'!AM57+'Classe 6'!AM57+'Classe 7'!AM57+'Classe 8'!AM57+'Classe 9'!AM57+'Classe 10'!AM57</f>
        <v>0</v>
      </c>
      <c r="P43" s="3">
        <f>'Classe 1'!AN57+'Classe 2'!AN57+'Classe 3'!AN57+'Classe 4'!AN57+'Classe 5'!AN57+'Classe 6'!AN57+'Classe 7'!AN57+'Classe 8'!AN57+'Classe 9'!AN57+'Classe 10'!AN57</f>
        <v>0</v>
      </c>
      <c r="Q43" s="3">
        <f>'Classe 1'!AO57+'Classe 2'!AO57+'Classe 3'!AO57+'Classe 4'!AO57+'Classe 5'!AO57+'Classe 6'!AO57+'Classe 7'!AO57+'Classe 8'!AO57+'Classe 9'!AO57+'Classe 10'!AO57</f>
        <v>0</v>
      </c>
      <c r="R43" s="3">
        <f>'Classe 1'!AP57+'Classe 2'!AP57+'Classe 3'!AP57+'Classe 4'!AP57+'Classe 5'!AP57+'Classe 6'!AP57+'Classe 7'!AP57+'Classe 8'!AP57+'Classe 9'!AP57+'Classe 10'!AP57</f>
        <v>0</v>
      </c>
      <c r="S43" s="3">
        <f>'Classe 1'!AQ57+'Classe 2'!AQ57+'Classe 3'!AQ57+'Classe 4'!AQ57+'Classe 5'!AQ57+'Classe 6'!AQ57+'Classe 7'!AQ57+'Classe 8'!AQ57+'Classe 9'!AQ57+'Classe 10'!AQ57</f>
        <v>0</v>
      </c>
      <c r="T43" s="3">
        <f>'Classe 1'!AR57+'Classe 2'!AR57+'Classe 3'!AR57+'Classe 4'!AR57+'Classe 5'!AR57+'Classe 6'!AR57+'Classe 7'!AR57+'Classe 8'!AR57+'Classe 9'!AR57+'Classe 10'!AR57</f>
        <v>0</v>
      </c>
      <c r="U43" s="95" t="str">
        <f t="shared" si="1"/>
        <v>-</v>
      </c>
      <c r="V43" s="27"/>
      <c r="W43" s="273"/>
      <c r="X43" s="276"/>
      <c r="Y43" s="304"/>
    </row>
    <row r="44" spans="3:25" ht="14" thickTop="1" thickBot="1">
      <c r="O44" s="3">
        <f>'Classe 1'!AM58+'Classe 2'!AM58+'Classe 3'!AM58+'Classe 4'!AM58+'Classe 5'!AM58+'Classe 6'!AM58+'Classe 7'!AM58+'Classe 8'!AM58+'Classe 9'!AM58+'Classe 10'!AM58</f>
        <v>0</v>
      </c>
      <c r="P44" s="3">
        <f>'Classe 1'!AN58+'Classe 2'!AN58+'Classe 3'!AN58+'Classe 4'!AN58+'Classe 5'!AN58+'Classe 6'!AN58+'Classe 7'!AN58+'Classe 8'!AN58+'Classe 9'!AN58+'Classe 10'!AN58</f>
        <v>0</v>
      </c>
      <c r="Q44" s="3">
        <f>'Classe 1'!AO58+'Classe 2'!AO58+'Classe 3'!AO58+'Classe 4'!AO58+'Classe 5'!AO58+'Classe 6'!AO58+'Classe 7'!AO58+'Classe 8'!AO58+'Classe 9'!AO58+'Classe 10'!AO58</f>
        <v>0</v>
      </c>
      <c r="R44" s="3">
        <f>'Classe 1'!AP58+'Classe 2'!AP58+'Classe 3'!AP58+'Classe 4'!AP58+'Classe 5'!AP58+'Classe 6'!AP58+'Classe 7'!AP58+'Classe 8'!AP58+'Classe 9'!AP58+'Classe 10'!AP58</f>
        <v>0</v>
      </c>
      <c r="S44" s="3">
        <f>'Classe 1'!AQ58+'Classe 2'!AQ58+'Classe 3'!AQ58+'Classe 4'!AQ58+'Classe 5'!AQ58+'Classe 6'!AQ58+'Classe 7'!AQ58+'Classe 8'!AQ58+'Classe 9'!AQ58+'Classe 10'!AQ58</f>
        <v>0</v>
      </c>
      <c r="T44" s="3">
        <f>'Classe 1'!AR58+'Classe 2'!AR58+'Classe 3'!AR58+'Classe 4'!AR58+'Classe 5'!AR58+'Classe 6'!AR58+'Classe 7'!AR58+'Classe 8'!AR58+'Classe 9'!AR58+'Classe 10'!AR58</f>
        <v>0</v>
      </c>
      <c r="U44" s="95" t="str">
        <f t="shared" si="1"/>
        <v>-</v>
      </c>
      <c r="V44" s="27"/>
      <c r="W44" s="141"/>
      <c r="X44" s="144" t="str">
        <f>U44</f>
        <v>-</v>
      </c>
      <c r="Y44" s="142"/>
    </row>
    <row r="45" spans="3:25" ht="14" thickTop="1" thickBot="1">
      <c r="O45" s="3">
        <f>'Classe 1'!AM59+'Classe 2'!AM59+'Classe 3'!AM59+'Classe 4'!AM59+'Classe 5'!AM59+'Classe 6'!AM59+'Classe 7'!AM59+'Classe 8'!AM59+'Classe 9'!AM59+'Classe 10'!AM59</f>
        <v>0</v>
      </c>
      <c r="P45" s="3">
        <f>'Classe 1'!AN59+'Classe 2'!AN59+'Classe 3'!AN59+'Classe 4'!AN59+'Classe 5'!AN59+'Classe 6'!AN59+'Classe 7'!AN59+'Classe 8'!AN59+'Classe 9'!AN59+'Classe 10'!AN59</f>
        <v>0</v>
      </c>
      <c r="Q45" s="3">
        <f>'Classe 1'!AO59+'Classe 2'!AO59+'Classe 3'!AO59+'Classe 4'!AO59+'Classe 5'!AO59+'Classe 6'!AO59+'Classe 7'!AO59+'Classe 8'!AO59+'Classe 9'!AO59+'Classe 10'!AO59</f>
        <v>0</v>
      </c>
      <c r="R45" s="3">
        <f>'Classe 1'!AP59+'Classe 2'!AP59+'Classe 3'!AP59+'Classe 4'!AP59+'Classe 5'!AP59+'Classe 6'!AP59+'Classe 7'!AP59+'Classe 8'!AP59+'Classe 9'!AP59+'Classe 10'!AP59</f>
        <v>0</v>
      </c>
      <c r="S45" s="3">
        <f>'Classe 1'!AQ59+'Classe 2'!AQ59+'Classe 3'!AQ59+'Classe 4'!AQ59+'Classe 5'!AQ59+'Classe 6'!AQ59+'Classe 7'!AQ59+'Classe 8'!AQ59+'Classe 9'!AQ59+'Classe 10'!AQ59</f>
        <v>0</v>
      </c>
      <c r="T45" s="3">
        <f>'Classe 1'!AR59+'Classe 2'!AR59+'Classe 3'!AR59+'Classe 4'!AR59+'Classe 5'!AR59+'Classe 6'!AR59+'Classe 7'!AR59+'Classe 8'!AR59+'Classe 9'!AR59+'Classe 10'!AR59</f>
        <v>0</v>
      </c>
      <c r="U45" s="95" t="str">
        <f t="shared" si="1"/>
        <v>-</v>
      </c>
      <c r="V45" s="27"/>
      <c r="W45" s="141"/>
      <c r="X45" s="144" t="str">
        <f>U45</f>
        <v>-</v>
      </c>
      <c r="Y45" s="142"/>
    </row>
    <row r="46" spans="3:25" ht="14" thickTop="1" thickBot="1">
      <c r="O46" s="3">
        <f>'Classe 1'!AM60+'Classe 2'!AM60+'Classe 3'!AM60+'Classe 4'!AM60+'Classe 5'!AM60+'Classe 6'!AM60+'Classe 7'!AM60+'Classe 8'!AM60+'Classe 9'!AM60+'Classe 10'!AM60</f>
        <v>0</v>
      </c>
      <c r="P46" s="3">
        <f>'Classe 1'!AN60+'Classe 2'!AN60+'Classe 3'!AN60+'Classe 4'!AN60+'Classe 5'!AN60+'Classe 6'!AN60+'Classe 7'!AN60+'Classe 8'!AN60+'Classe 9'!AN60+'Classe 10'!AN60</f>
        <v>0</v>
      </c>
      <c r="Q46" s="3">
        <f>'Classe 1'!AO60+'Classe 2'!AO60+'Classe 3'!AO60+'Classe 4'!AO60+'Classe 5'!AO60+'Classe 6'!AO60+'Classe 7'!AO60+'Classe 8'!AO60+'Classe 9'!AO60+'Classe 10'!AO60</f>
        <v>0</v>
      </c>
      <c r="R46" s="3">
        <f>'Classe 1'!AP60+'Classe 2'!AP60+'Classe 3'!AP60+'Classe 4'!AP60+'Classe 5'!AP60+'Classe 6'!AP60+'Classe 7'!AP60+'Classe 8'!AP60+'Classe 9'!AP60+'Classe 10'!AP60</f>
        <v>0</v>
      </c>
      <c r="S46" s="3">
        <f>'Classe 1'!AQ60+'Classe 2'!AQ60+'Classe 3'!AQ60+'Classe 4'!AQ60+'Classe 5'!AQ60+'Classe 6'!AQ60+'Classe 7'!AQ60+'Classe 8'!AQ60+'Classe 9'!AQ60+'Classe 10'!AQ60</f>
        <v>0</v>
      </c>
      <c r="T46" s="3">
        <f>'Classe 1'!AR60+'Classe 2'!AR60+'Classe 3'!AR60+'Classe 4'!AR60+'Classe 5'!AR60+'Classe 6'!AR60+'Classe 7'!AR60+'Classe 8'!AR60+'Classe 9'!AR60+'Classe 10'!AR60</f>
        <v>0</v>
      </c>
      <c r="U46" s="95" t="str">
        <f t="shared" si="1"/>
        <v>-</v>
      </c>
      <c r="V46" s="27"/>
      <c r="W46" s="141"/>
      <c r="X46" s="144" t="str">
        <f>U46</f>
        <v>-</v>
      </c>
      <c r="Y46" s="142"/>
    </row>
    <row r="47" spans="3:25" ht="14" thickTop="1" thickBot="1">
      <c r="O47" s="3">
        <f>'Classe 1'!AM61+'Classe 2'!AM61+'Classe 3'!AM61+'Classe 4'!AM61+'Classe 5'!AM61+'Classe 6'!AM61+'Classe 7'!AM61+'Classe 8'!AM61+'Classe 9'!AM61+'Classe 10'!AM61</f>
        <v>0</v>
      </c>
      <c r="P47" s="3">
        <f>'Classe 1'!AN61+'Classe 2'!AN61+'Classe 3'!AN61+'Classe 4'!AN61+'Classe 5'!AN61+'Classe 6'!AN61+'Classe 7'!AN61+'Classe 8'!AN61+'Classe 9'!AN61+'Classe 10'!AN61</f>
        <v>0</v>
      </c>
      <c r="Q47" s="3">
        <f>'Classe 1'!AO61+'Classe 2'!AO61+'Classe 3'!AO61+'Classe 4'!AO61+'Classe 5'!AO61+'Classe 6'!AO61+'Classe 7'!AO61+'Classe 8'!AO61+'Classe 9'!AO61+'Classe 10'!AO61</f>
        <v>0</v>
      </c>
      <c r="R47" s="3">
        <f>'Classe 1'!AP61+'Classe 2'!AP61+'Classe 3'!AP61+'Classe 4'!AP61+'Classe 5'!AP61+'Classe 6'!AP61+'Classe 7'!AP61+'Classe 8'!AP61+'Classe 9'!AP61+'Classe 10'!AP61</f>
        <v>0</v>
      </c>
      <c r="S47" s="3">
        <f>'Classe 1'!AQ61+'Classe 2'!AQ61+'Classe 3'!AQ61+'Classe 4'!AQ61+'Classe 5'!AQ61+'Classe 6'!AQ61+'Classe 7'!AQ61+'Classe 8'!AQ61+'Classe 9'!AQ61+'Classe 10'!AQ61</f>
        <v>0</v>
      </c>
      <c r="T47" s="3">
        <f>'Classe 1'!AR61+'Classe 2'!AR61+'Classe 3'!AR61+'Classe 4'!AR61+'Classe 5'!AR61+'Classe 6'!AR61+'Classe 7'!AR61+'Classe 8'!AR61+'Classe 9'!AR61+'Classe 10'!AR61</f>
        <v>0</v>
      </c>
      <c r="U47" s="95" t="str">
        <f t="shared" si="1"/>
        <v>-</v>
      </c>
      <c r="V47" s="27"/>
      <c r="W47" s="141"/>
      <c r="X47" s="143" t="str">
        <f>U47</f>
        <v>-</v>
      </c>
      <c r="Y47" s="142"/>
    </row>
    <row r="48" spans="3:25" ht="14" thickTop="1" thickBot="1">
      <c r="O48" s="3">
        <f>'Classe 1'!AM62+'Classe 2'!AM62+'Classe 3'!AM62+'Classe 4'!AM62+'Classe 5'!AM62+'Classe 6'!AM62+'Classe 7'!AM62+'Classe 8'!AM62+'Classe 9'!AM62+'Classe 10'!AM62</f>
        <v>0</v>
      </c>
      <c r="P48" s="3">
        <f>'Classe 1'!AN62+'Classe 2'!AN62+'Classe 3'!AN62+'Classe 4'!AN62+'Classe 5'!AN62+'Classe 6'!AN62+'Classe 7'!AN62+'Classe 8'!AN62+'Classe 9'!AN62+'Classe 10'!AN62</f>
        <v>0</v>
      </c>
      <c r="Q48" s="3">
        <f>'Classe 1'!AO62+'Classe 2'!AO62+'Classe 3'!AO62+'Classe 4'!AO62+'Classe 5'!AO62+'Classe 6'!AO62+'Classe 7'!AO62+'Classe 8'!AO62+'Classe 9'!AO62+'Classe 10'!AO62</f>
        <v>0</v>
      </c>
      <c r="R48" s="3">
        <f>'Classe 1'!AP62+'Classe 2'!AP62+'Classe 3'!AP62+'Classe 4'!AP62+'Classe 5'!AP62+'Classe 6'!AP62+'Classe 7'!AP62+'Classe 8'!AP62+'Classe 9'!AP62+'Classe 10'!AP62</f>
        <v>0</v>
      </c>
      <c r="S48" s="3">
        <f>'Classe 1'!AQ62+'Classe 2'!AQ62+'Classe 3'!AQ62+'Classe 4'!AQ62+'Classe 5'!AQ62+'Classe 6'!AQ62+'Classe 7'!AQ62+'Classe 8'!AQ62+'Classe 9'!AQ62+'Classe 10'!AQ62</f>
        <v>0</v>
      </c>
      <c r="T48" s="3">
        <f>'Classe 1'!AR62+'Classe 2'!AR62+'Classe 3'!AR62+'Classe 4'!AR62+'Classe 5'!AR62+'Classe 6'!AR62+'Classe 7'!AR62+'Classe 8'!AR62+'Classe 9'!AR62+'Classe 10'!AR62</f>
        <v>0</v>
      </c>
      <c r="U48" s="95" t="str">
        <f t="shared" si="1"/>
        <v>-</v>
      </c>
      <c r="V48" s="27"/>
      <c r="W48" s="271"/>
      <c r="X48" s="274" t="e">
        <f>AVERAGE(U48,U49,U50,U51)</f>
        <v>#DIV/0!</v>
      </c>
      <c r="Y48" s="304"/>
    </row>
    <row r="49" spans="15:25" ht="14" thickTop="1" thickBot="1">
      <c r="O49" s="3">
        <f>'Classe 1'!AM63+'Classe 2'!AM63+'Classe 3'!AM63+'Classe 4'!AM63+'Classe 5'!AM63+'Classe 6'!AM63+'Classe 7'!AM63+'Classe 8'!AM63+'Classe 9'!AM63+'Classe 10'!AM63</f>
        <v>0</v>
      </c>
      <c r="P49" s="3">
        <f>'Classe 1'!AN63+'Classe 2'!AN63+'Classe 3'!AN63+'Classe 4'!AN63+'Classe 5'!AN63+'Classe 6'!AN63+'Classe 7'!AN63+'Classe 8'!AN63+'Classe 9'!AN63+'Classe 10'!AN63</f>
        <v>0</v>
      </c>
      <c r="Q49" s="3">
        <f>'Classe 1'!AO63+'Classe 2'!AO63+'Classe 3'!AO63+'Classe 4'!AO63+'Classe 5'!AO63+'Classe 6'!AO63+'Classe 7'!AO63+'Classe 8'!AO63+'Classe 9'!AO63+'Classe 10'!AO63</f>
        <v>0</v>
      </c>
      <c r="R49" s="3">
        <f>'Classe 1'!AP63+'Classe 2'!AP63+'Classe 3'!AP63+'Classe 4'!AP63+'Classe 5'!AP63+'Classe 6'!AP63+'Classe 7'!AP63+'Classe 8'!AP63+'Classe 9'!AP63+'Classe 10'!AP63</f>
        <v>0</v>
      </c>
      <c r="S49" s="3">
        <f>'Classe 1'!AQ63+'Classe 2'!AQ63+'Classe 3'!AQ63+'Classe 4'!AQ63+'Classe 5'!AQ63+'Classe 6'!AQ63+'Classe 7'!AQ63+'Classe 8'!AQ63+'Classe 9'!AQ63+'Classe 10'!AQ63</f>
        <v>0</v>
      </c>
      <c r="T49" s="3">
        <f>'Classe 1'!AR63+'Classe 2'!AR63+'Classe 3'!AR63+'Classe 4'!AR63+'Classe 5'!AR63+'Classe 6'!AR63+'Classe 7'!AR63+'Classe 8'!AR63+'Classe 9'!AR63+'Classe 10'!AR63</f>
        <v>0</v>
      </c>
      <c r="U49" s="95" t="str">
        <f t="shared" si="1"/>
        <v>-</v>
      </c>
      <c r="V49" s="27"/>
      <c r="W49" s="272"/>
      <c r="X49" s="275"/>
      <c r="Y49" s="304"/>
    </row>
    <row r="50" spans="15:25" ht="14" thickTop="1" thickBot="1">
      <c r="O50" s="3">
        <f>'Classe 1'!AM64+'Classe 2'!AM64+'Classe 3'!AM64+'Classe 4'!AM64+'Classe 5'!AM64+'Classe 6'!AM64+'Classe 7'!AM64+'Classe 8'!AM64+'Classe 9'!AM64+'Classe 10'!AM64</f>
        <v>0</v>
      </c>
      <c r="P50" s="3">
        <f>'Classe 1'!AN64+'Classe 2'!AN64+'Classe 3'!AN64+'Classe 4'!AN64+'Classe 5'!AN64+'Classe 6'!AN64+'Classe 7'!AN64+'Classe 8'!AN64+'Classe 9'!AN64+'Classe 10'!AN64</f>
        <v>0</v>
      </c>
      <c r="Q50" s="3">
        <f>'Classe 1'!AO64+'Classe 2'!AO64+'Classe 3'!AO64+'Classe 4'!AO64+'Classe 5'!AO64+'Classe 6'!AO64+'Classe 7'!AO64+'Classe 8'!AO64+'Classe 9'!AO64+'Classe 10'!AO64</f>
        <v>0</v>
      </c>
      <c r="R50" s="3">
        <f>'Classe 1'!AP64+'Classe 2'!AP64+'Classe 3'!AP64+'Classe 4'!AP64+'Classe 5'!AP64+'Classe 6'!AP64+'Classe 7'!AP64+'Classe 8'!AP64+'Classe 9'!AP64+'Classe 10'!AP64</f>
        <v>0</v>
      </c>
      <c r="S50" s="3">
        <f>'Classe 1'!AQ64+'Classe 2'!AQ64+'Classe 3'!AQ64+'Classe 4'!AQ64+'Classe 5'!AQ64+'Classe 6'!AQ64+'Classe 7'!AQ64+'Classe 8'!AQ64+'Classe 9'!AQ64+'Classe 10'!AQ64</f>
        <v>0</v>
      </c>
      <c r="T50" s="3">
        <f>'Classe 1'!AR64+'Classe 2'!AR64+'Classe 3'!AR64+'Classe 4'!AR64+'Classe 5'!AR64+'Classe 6'!AR64+'Classe 7'!AR64+'Classe 8'!AR64+'Classe 9'!AR64+'Classe 10'!AR64</f>
        <v>0</v>
      </c>
      <c r="U50" s="95" t="str">
        <f t="shared" si="1"/>
        <v>-</v>
      </c>
      <c r="V50" s="27"/>
      <c r="W50" s="272"/>
      <c r="X50" s="275"/>
      <c r="Y50" s="304"/>
    </row>
    <row r="51" spans="15:25" ht="14" thickTop="1" thickBot="1">
      <c r="O51" s="3">
        <f>'Classe 1'!AM65+'Classe 2'!AM65+'Classe 3'!AM65+'Classe 4'!AM65+'Classe 5'!AM65+'Classe 6'!AM65+'Classe 7'!AM65+'Classe 8'!AM65+'Classe 9'!AM65+'Classe 10'!AM65</f>
        <v>0</v>
      </c>
      <c r="P51" s="3">
        <f>'Classe 1'!AN65+'Classe 2'!AN65+'Classe 3'!AN65+'Classe 4'!AN65+'Classe 5'!AN65+'Classe 6'!AN65+'Classe 7'!AN65+'Classe 8'!AN65+'Classe 9'!AN65+'Classe 10'!AN65</f>
        <v>0</v>
      </c>
      <c r="Q51" s="3">
        <f>'Classe 1'!AO65+'Classe 2'!AO65+'Classe 3'!AO65+'Classe 4'!AO65+'Classe 5'!AO65+'Classe 6'!AO65+'Classe 7'!AO65+'Classe 8'!AO65+'Classe 9'!AO65+'Classe 10'!AO65</f>
        <v>0</v>
      </c>
      <c r="R51" s="3">
        <f>'Classe 1'!AP65+'Classe 2'!AP65+'Classe 3'!AP65+'Classe 4'!AP65+'Classe 5'!AP65+'Classe 6'!AP65+'Classe 7'!AP65+'Classe 8'!AP65+'Classe 9'!AP65+'Classe 10'!AP65</f>
        <v>0</v>
      </c>
      <c r="S51" s="3">
        <f>'Classe 1'!AQ65+'Classe 2'!AQ65+'Classe 3'!AQ65+'Classe 4'!AQ65+'Classe 5'!AQ65+'Classe 6'!AQ65+'Classe 7'!AQ65+'Classe 8'!AQ65+'Classe 9'!AQ65+'Classe 10'!AQ65</f>
        <v>0</v>
      </c>
      <c r="T51" s="3">
        <f>'Classe 1'!AR65+'Classe 2'!AR65+'Classe 3'!AR65+'Classe 4'!AR65+'Classe 5'!AR65+'Classe 6'!AR65+'Classe 7'!AR65+'Classe 8'!AR65+'Classe 9'!AR65+'Classe 10'!AR65</f>
        <v>0</v>
      </c>
      <c r="U51" s="95" t="str">
        <f t="shared" si="1"/>
        <v>-</v>
      </c>
      <c r="V51" s="27"/>
      <c r="W51" s="273"/>
      <c r="X51" s="276"/>
      <c r="Y51" s="304"/>
    </row>
    <row r="52" spans="15:25" ht="14" thickTop="1" thickBot="1">
      <c r="O52" s="3">
        <f>'Classe 1'!AM66+'Classe 2'!AM66+'Classe 3'!AM66+'Classe 4'!AM66+'Classe 5'!AM66+'Classe 6'!AM66+'Classe 7'!AM66+'Classe 8'!AM66+'Classe 9'!AM66+'Classe 10'!AM66</f>
        <v>0</v>
      </c>
      <c r="P52" s="3">
        <f>'Classe 1'!AN66+'Classe 2'!AN66+'Classe 3'!AN66+'Classe 4'!AN66+'Classe 5'!AN66+'Classe 6'!AN66+'Classe 7'!AN66+'Classe 8'!AN66+'Classe 9'!AN66+'Classe 10'!AN66</f>
        <v>0</v>
      </c>
      <c r="Q52" s="3">
        <f>'Classe 1'!AO66+'Classe 2'!AO66+'Classe 3'!AO66+'Classe 4'!AO66+'Classe 5'!AO66+'Classe 6'!AO66+'Classe 7'!AO66+'Classe 8'!AO66+'Classe 9'!AO66+'Classe 10'!AO66</f>
        <v>0</v>
      </c>
      <c r="R52" s="3">
        <f>'Classe 1'!AP66+'Classe 2'!AP66+'Classe 3'!AP66+'Classe 4'!AP66+'Classe 5'!AP66+'Classe 6'!AP66+'Classe 7'!AP66+'Classe 8'!AP66+'Classe 9'!AP66+'Classe 10'!AP66</f>
        <v>0</v>
      </c>
      <c r="S52" s="3">
        <f>'Classe 1'!AQ66+'Classe 2'!AQ66+'Classe 3'!AQ66+'Classe 4'!AQ66+'Classe 5'!AQ66+'Classe 6'!AQ66+'Classe 7'!AQ66+'Classe 8'!AQ66+'Classe 9'!AQ66+'Classe 10'!AQ66</f>
        <v>0</v>
      </c>
      <c r="T52" s="3">
        <f>'Classe 1'!AR66+'Classe 2'!AR66+'Classe 3'!AR66+'Classe 4'!AR66+'Classe 5'!AR66+'Classe 6'!AR66+'Classe 7'!AR66+'Classe 8'!AR66+'Classe 9'!AR66+'Classe 10'!AR66</f>
        <v>0</v>
      </c>
      <c r="U52" s="95" t="str">
        <f t="shared" si="1"/>
        <v>-</v>
      </c>
      <c r="V52" s="27"/>
      <c r="W52" s="271"/>
      <c r="X52" s="274" t="e">
        <f>AVERAGE(U52,U53,U54)</f>
        <v>#DIV/0!</v>
      </c>
      <c r="Y52" s="304"/>
    </row>
    <row r="53" spans="15:25" ht="14" thickTop="1" thickBot="1">
      <c r="O53" s="3">
        <f>'Classe 1'!AM67+'Classe 2'!AM67+'Classe 3'!AM67+'Classe 4'!AM67+'Classe 5'!AM67+'Classe 6'!AM67+'Classe 7'!AM67+'Classe 8'!AM67+'Classe 9'!AM67+'Classe 10'!AM67</f>
        <v>0</v>
      </c>
      <c r="P53" s="3">
        <f>'Classe 1'!AN67+'Classe 2'!AN67+'Classe 3'!AN67+'Classe 4'!AN67+'Classe 5'!AN67+'Classe 6'!AN67+'Classe 7'!AN67+'Classe 8'!AN67+'Classe 9'!AN67+'Classe 10'!AN67</f>
        <v>0</v>
      </c>
      <c r="Q53" s="3">
        <f>'Classe 1'!AO67+'Classe 2'!AO67+'Classe 3'!AO67+'Classe 4'!AO67+'Classe 5'!AO67+'Classe 6'!AO67+'Classe 7'!AO67+'Classe 8'!AO67+'Classe 9'!AO67+'Classe 10'!AO67</f>
        <v>0</v>
      </c>
      <c r="R53" s="3">
        <f>'Classe 1'!AP67+'Classe 2'!AP67+'Classe 3'!AP67+'Classe 4'!AP67+'Classe 5'!AP67+'Classe 6'!AP67+'Classe 7'!AP67+'Classe 8'!AP67+'Classe 9'!AP67+'Classe 10'!AP67</f>
        <v>0</v>
      </c>
      <c r="S53" s="3">
        <f>'Classe 1'!AQ67+'Classe 2'!AQ67+'Classe 3'!AQ67+'Classe 4'!AQ67+'Classe 5'!AQ67+'Classe 6'!AQ67+'Classe 7'!AQ67+'Classe 8'!AQ67+'Classe 9'!AQ67+'Classe 10'!AQ67</f>
        <v>0</v>
      </c>
      <c r="T53" s="3">
        <f>'Classe 1'!AR67+'Classe 2'!AR67+'Classe 3'!AR67+'Classe 4'!AR67+'Classe 5'!AR67+'Classe 6'!AR67+'Classe 7'!AR67+'Classe 8'!AR67+'Classe 9'!AR67+'Classe 10'!AR67</f>
        <v>0</v>
      </c>
      <c r="U53" s="95" t="str">
        <f t="shared" si="1"/>
        <v>-</v>
      </c>
      <c r="V53" s="27"/>
      <c r="W53" s="272"/>
      <c r="X53" s="275"/>
      <c r="Y53" s="304"/>
    </row>
    <row r="54" spans="15:25" ht="14" thickTop="1" thickBot="1">
      <c r="O54" s="3">
        <f>'Classe 1'!AM68+'Classe 2'!AM68+'Classe 3'!AM68+'Classe 4'!AM68+'Classe 5'!AM68+'Classe 6'!AM68+'Classe 7'!AM68+'Classe 8'!AM68+'Classe 9'!AM68+'Classe 10'!AM68</f>
        <v>0</v>
      </c>
      <c r="P54" s="3">
        <f>'Classe 1'!AN68+'Classe 2'!AN68+'Classe 3'!AN68+'Classe 4'!AN68+'Classe 5'!AN68+'Classe 6'!AN68+'Classe 7'!AN68+'Classe 8'!AN68+'Classe 9'!AN68+'Classe 10'!AN68</f>
        <v>0</v>
      </c>
      <c r="Q54" s="3">
        <f>'Classe 1'!AO68+'Classe 2'!AO68+'Classe 3'!AO68+'Classe 4'!AO68+'Classe 5'!AO68+'Classe 6'!AO68+'Classe 7'!AO68+'Classe 8'!AO68+'Classe 9'!AO68+'Classe 10'!AO68</f>
        <v>0</v>
      </c>
      <c r="R54" s="3">
        <f>'Classe 1'!AP68+'Classe 2'!AP68+'Classe 3'!AP68+'Classe 4'!AP68+'Classe 5'!AP68+'Classe 6'!AP68+'Classe 7'!AP68+'Classe 8'!AP68+'Classe 9'!AP68+'Classe 10'!AP68</f>
        <v>0</v>
      </c>
      <c r="S54" s="3">
        <f>'Classe 1'!AQ68+'Classe 2'!AQ68+'Classe 3'!AQ68+'Classe 4'!AQ68+'Classe 5'!AQ68+'Classe 6'!AQ68+'Classe 7'!AQ68+'Classe 8'!AQ68+'Classe 9'!AQ68+'Classe 10'!AQ68</f>
        <v>0</v>
      </c>
      <c r="T54" s="3">
        <f>'Classe 1'!AR68+'Classe 2'!AR68+'Classe 3'!AR68+'Classe 4'!AR68+'Classe 5'!AR68+'Classe 6'!AR68+'Classe 7'!AR68+'Classe 8'!AR68+'Classe 9'!AR68+'Classe 10'!AR68</f>
        <v>0</v>
      </c>
      <c r="U54" s="95" t="str">
        <f t="shared" si="1"/>
        <v>-</v>
      </c>
      <c r="V54" s="27"/>
      <c r="W54" s="273"/>
      <c r="X54" s="276"/>
      <c r="Y54" s="304"/>
    </row>
    <row r="55" spans="15:25" ht="14" thickTop="1" thickBot="1">
      <c r="O55" s="3">
        <f>'Classe 1'!AM69+'Classe 2'!AM69+'Classe 3'!AM69+'Classe 4'!AM69+'Classe 5'!AM69+'Classe 6'!AM69+'Classe 7'!AM69+'Classe 8'!AM69+'Classe 9'!AM69+'Classe 10'!AM69</f>
        <v>0</v>
      </c>
      <c r="P55" s="3">
        <f>'Classe 1'!AN69+'Classe 2'!AN69+'Classe 3'!AN69+'Classe 4'!AN69+'Classe 5'!AN69+'Classe 6'!AN69+'Classe 7'!AN69+'Classe 8'!AN69+'Classe 9'!AN69+'Classe 10'!AN69</f>
        <v>0</v>
      </c>
      <c r="Q55" s="3">
        <f>'Classe 1'!AO69+'Classe 2'!AO69+'Classe 3'!AO69+'Classe 4'!AO69+'Classe 5'!AO69+'Classe 6'!AO69+'Classe 7'!AO69+'Classe 8'!AO69+'Classe 9'!AO69+'Classe 10'!AO69</f>
        <v>0</v>
      </c>
      <c r="R55" s="3">
        <f>'Classe 1'!AP69+'Classe 2'!AP69+'Classe 3'!AP69+'Classe 4'!AP69+'Classe 5'!AP69+'Classe 6'!AP69+'Classe 7'!AP69+'Classe 8'!AP69+'Classe 9'!AP69+'Classe 10'!AP69</f>
        <v>0</v>
      </c>
      <c r="S55" s="3">
        <f>'Classe 1'!AQ69+'Classe 2'!AQ69+'Classe 3'!AQ69+'Classe 4'!AQ69+'Classe 5'!AQ69+'Classe 6'!AQ69+'Classe 7'!AQ69+'Classe 8'!AQ69+'Classe 9'!AQ69+'Classe 10'!AQ69</f>
        <v>0</v>
      </c>
      <c r="T55" s="3">
        <f>'Classe 1'!AR69+'Classe 2'!AR69+'Classe 3'!AR69+'Classe 4'!AR69+'Classe 5'!AR69+'Classe 6'!AR69+'Classe 7'!AR69+'Classe 8'!AR69+'Classe 9'!AR69+'Classe 10'!AR69</f>
        <v>0</v>
      </c>
      <c r="U55" s="95" t="str">
        <f t="shared" si="1"/>
        <v>-</v>
      </c>
      <c r="V55" s="27"/>
      <c r="W55" s="271"/>
      <c r="X55" s="274" t="e">
        <f>AVERAGE(U55,U56,U57,U58)</f>
        <v>#DIV/0!</v>
      </c>
      <c r="Y55" s="304"/>
    </row>
    <row r="56" spans="15:25" ht="14" thickTop="1" thickBot="1">
      <c r="O56" s="3">
        <f>'Classe 1'!AM70+'Classe 2'!AM70+'Classe 3'!AM70+'Classe 4'!AM70+'Classe 5'!AM70+'Classe 6'!AM70+'Classe 7'!AM70+'Classe 8'!AM70+'Classe 9'!AM70+'Classe 10'!AM70</f>
        <v>0</v>
      </c>
      <c r="P56" s="3">
        <f>'Classe 1'!AN70+'Classe 2'!AN70+'Classe 3'!AN70+'Classe 4'!AN70+'Classe 5'!AN70+'Classe 6'!AN70+'Classe 7'!AN70+'Classe 8'!AN70+'Classe 9'!AN70+'Classe 10'!AN70</f>
        <v>0</v>
      </c>
      <c r="Q56" s="3">
        <f>'Classe 1'!AO70+'Classe 2'!AO70+'Classe 3'!AO70+'Classe 4'!AO70+'Classe 5'!AO70+'Classe 6'!AO70+'Classe 7'!AO70+'Classe 8'!AO70+'Classe 9'!AO70+'Classe 10'!AO70</f>
        <v>0</v>
      </c>
      <c r="R56" s="3">
        <f>'Classe 1'!AP70+'Classe 2'!AP70+'Classe 3'!AP70+'Classe 4'!AP70+'Classe 5'!AP70+'Classe 6'!AP70+'Classe 7'!AP70+'Classe 8'!AP70+'Classe 9'!AP70+'Classe 10'!AP70</f>
        <v>0</v>
      </c>
      <c r="S56" s="3">
        <f>'Classe 1'!AQ70+'Classe 2'!AQ70+'Classe 3'!AQ70+'Classe 4'!AQ70+'Classe 5'!AQ70+'Classe 6'!AQ70+'Classe 7'!AQ70+'Classe 8'!AQ70+'Classe 9'!AQ70+'Classe 10'!AQ70</f>
        <v>0</v>
      </c>
      <c r="T56" s="3">
        <f>'Classe 1'!AR70+'Classe 2'!AR70+'Classe 3'!AR70+'Classe 4'!AR70+'Classe 5'!AR70+'Classe 6'!AR70+'Classe 7'!AR70+'Classe 8'!AR70+'Classe 9'!AR70+'Classe 10'!AR70</f>
        <v>0</v>
      </c>
      <c r="U56" s="95" t="str">
        <f t="shared" si="1"/>
        <v>-</v>
      </c>
      <c r="V56" s="27"/>
      <c r="W56" s="272"/>
      <c r="X56" s="275"/>
      <c r="Y56" s="304"/>
    </row>
    <row r="57" spans="15:25" ht="14" thickTop="1" thickBot="1">
      <c r="O57" s="3">
        <f>'Classe 1'!AM71+'Classe 2'!AM71+'Classe 3'!AM71+'Classe 4'!AM71+'Classe 5'!AM71+'Classe 6'!AM71+'Classe 7'!AM71+'Classe 8'!AM71+'Classe 9'!AM71+'Classe 10'!AM71</f>
        <v>0</v>
      </c>
      <c r="P57" s="3">
        <f>'Classe 1'!AN71+'Classe 2'!AN71+'Classe 3'!AN71+'Classe 4'!AN71+'Classe 5'!AN71+'Classe 6'!AN71+'Classe 7'!AN71+'Classe 8'!AN71+'Classe 9'!AN71+'Classe 10'!AN71</f>
        <v>0</v>
      </c>
      <c r="Q57" s="3">
        <f>'Classe 1'!AO71+'Classe 2'!AO71+'Classe 3'!AO71+'Classe 4'!AO71+'Classe 5'!AO71+'Classe 6'!AO71+'Classe 7'!AO71+'Classe 8'!AO71+'Classe 9'!AO71+'Classe 10'!AO71</f>
        <v>0</v>
      </c>
      <c r="R57" s="3">
        <f>'Classe 1'!AP71+'Classe 2'!AP71+'Classe 3'!AP71+'Classe 4'!AP71+'Classe 5'!AP71+'Classe 6'!AP71+'Classe 7'!AP71+'Classe 8'!AP71+'Classe 9'!AP71+'Classe 10'!AP71</f>
        <v>0</v>
      </c>
      <c r="S57" s="3">
        <f>'Classe 1'!AQ71+'Classe 2'!AQ71+'Classe 3'!AQ71+'Classe 4'!AQ71+'Classe 5'!AQ71+'Classe 6'!AQ71+'Classe 7'!AQ71+'Classe 8'!AQ71+'Classe 9'!AQ71+'Classe 10'!AQ71</f>
        <v>0</v>
      </c>
      <c r="T57" s="3">
        <f>'Classe 1'!AR71+'Classe 2'!AR71+'Classe 3'!AR71+'Classe 4'!AR71+'Classe 5'!AR71+'Classe 6'!AR71+'Classe 7'!AR71+'Classe 8'!AR71+'Classe 9'!AR71+'Classe 10'!AR71</f>
        <v>0</v>
      </c>
      <c r="U57" s="95" t="str">
        <f t="shared" si="1"/>
        <v>-</v>
      </c>
      <c r="V57" s="27"/>
      <c r="W57" s="272"/>
      <c r="X57" s="275"/>
      <c r="Y57" s="304"/>
    </row>
    <row r="58" spans="15:25" ht="14" thickTop="1" thickBot="1">
      <c r="O58" s="3">
        <f>'Classe 1'!AM72+'Classe 2'!AM72+'Classe 3'!AM72+'Classe 4'!AM72+'Classe 5'!AM72+'Classe 6'!AM72+'Classe 7'!AM72+'Classe 8'!AM72+'Classe 9'!AM72+'Classe 10'!AM72</f>
        <v>0</v>
      </c>
      <c r="P58" s="3">
        <f>'Classe 1'!AN72+'Classe 2'!AN72+'Classe 3'!AN72+'Classe 4'!AN72+'Classe 5'!AN72+'Classe 6'!AN72+'Classe 7'!AN72+'Classe 8'!AN72+'Classe 9'!AN72+'Classe 10'!AN72</f>
        <v>0</v>
      </c>
      <c r="Q58" s="3">
        <f>'Classe 1'!AO72+'Classe 2'!AO72+'Classe 3'!AO72+'Classe 4'!AO72+'Classe 5'!AO72+'Classe 6'!AO72+'Classe 7'!AO72+'Classe 8'!AO72+'Classe 9'!AO72+'Classe 10'!AO72</f>
        <v>0</v>
      </c>
      <c r="R58" s="3">
        <f>'Classe 1'!AP72+'Classe 2'!AP72+'Classe 3'!AP72+'Classe 4'!AP72+'Classe 5'!AP72+'Classe 6'!AP72+'Classe 7'!AP72+'Classe 8'!AP72+'Classe 9'!AP72+'Classe 10'!AP72</f>
        <v>0</v>
      </c>
      <c r="S58" s="3">
        <f>'Classe 1'!AQ72+'Classe 2'!AQ72+'Classe 3'!AQ72+'Classe 4'!AQ72+'Classe 5'!AQ72+'Classe 6'!AQ72+'Classe 7'!AQ72+'Classe 8'!AQ72+'Classe 9'!AQ72+'Classe 10'!AQ72</f>
        <v>0</v>
      </c>
      <c r="T58" s="3">
        <f>'Classe 1'!AR72+'Classe 2'!AR72+'Classe 3'!AR72+'Classe 4'!AR72+'Classe 5'!AR72+'Classe 6'!AR72+'Classe 7'!AR72+'Classe 8'!AR72+'Classe 9'!AR72+'Classe 10'!AR72</f>
        <v>0</v>
      </c>
      <c r="U58" s="95" t="str">
        <f t="shared" si="1"/>
        <v>-</v>
      </c>
      <c r="V58" s="27"/>
      <c r="W58" s="273"/>
      <c r="X58" s="276"/>
      <c r="Y58" s="304"/>
    </row>
    <row r="59" spans="15:25" ht="14" thickTop="1" thickBot="1">
      <c r="O59" s="3">
        <f>'Classe 1'!AM73+'Classe 2'!AM73+'Classe 3'!AM73+'Classe 4'!AM73+'Classe 5'!AM73+'Classe 6'!AM73+'Classe 7'!AM73+'Classe 8'!AM73+'Classe 9'!AM73+'Classe 10'!AM73</f>
        <v>0</v>
      </c>
      <c r="P59" s="3">
        <f>'Classe 1'!AN73+'Classe 2'!AN73+'Classe 3'!AN73+'Classe 4'!AN73+'Classe 5'!AN73+'Classe 6'!AN73+'Classe 7'!AN73+'Classe 8'!AN73+'Classe 9'!AN73+'Classe 10'!AN73</f>
        <v>0</v>
      </c>
      <c r="Q59" s="3">
        <f>'Classe 1'!AO73+'Classe 2'!AO73+'Classe 3'!AO73+'Classe 4'!AO73+'Classe 5'!AO73+'Classe 6'!AO73+'Classe 7'!AO73+'Classe 8'!AO73+'Classe 9'!AO73+'Classe 10'!AO73</f>
        <v>0</v>
      </c>
      <c r="R59" s="3">
        <f>'Classe 1'!AP73+'Classe 2'!AP73+'Classe 3'!AP73+'Classe 4'!AP73+'Classe 5'!AP73+'Classe 6'!AP73+'Classe 7'!AP73+'Classe 8'!AP73+'Classe 9'!AP73+'Classe 10'!AP73</f>
        <v>0</v>
      </c>
      <c r="S59" s="3">
        <f>'Classe 1'!AQ73+'Classe 2'!AQ73+'Classe 3'!AQ73+'Classe 4'!AQ73+'Classe 5'!AQ73+'Classe 6'!AQ73+'Classe 7'!AQ73+'Classe 8'!AQ73+'Classe 9'!AQ73+'Classe 10'!AQ73</f>
        <v>0</v>
      </c>
      <c r="T59" s="3">
        <f>'Classe 1'!AR73+'Classe 2'!AR73+'Classe 3'!AR73+'Classe 4'!AR73+'Classe 5'!AR73+'Classe 6'!AR73+'Classe 7'!AR73+'Classe 8'!AR73+'Classe 9'!AR73+'Classe 10'!AR73</f>
        <v>0</v>
      </c>
      <c r="U59" s="95" t="str">
        <f t="shared" si="1"/>
        <v>-</v>
      </c>
      <c r="V59" s="27"/>
      <c r="W59" s="141"/>
      <c r="X59" s="144" t="str">
        <f>U59</f>
        <v>-</v>
      </c>
      <c r="Y59" s="142"/>
    </row>
    <row r="60" spans="15:25" ht="14" thickTop="1" thickBot="1">
      <c r="O60" s="3">
        <f>'Classe 1'!AM74+'Classe 2'!AM74+'Classe 3'!AM74+'Classe 4'!AM74+'Classe 5'!AM74+'Classe 6'!AM74+'Classe 7'!AM74+'Classe 8'!AM74+'Classe 9'!AM74+'Classe 10'!AM74</f>
        <v>0</v>
      </c>
      <c r="P60" s="3">
        <f>'Classe 1'!AN74+'Classe 2'!AN74+'Classe 3'!AN74+'Classe 4'!AN74+'Classe 5'!AN74+'Classe 6'!AN74+'Classe 7'!AN74+'Classe 8'!AN74+'Classe 9'!AN74+'Classe 10'!AN74</f>
        <v>0</v>
      </c>
      <c r="Q60" s="3">
        <f>'Classe 1'!AO74+'Classe 2'!AO74+'Classe 3'!AO74+'Classe 4'!AO74+'Classe 5'!AO74+'Classe 6'!AO74+'Classe 7'!AO74+'Classe 8'!AO74+'Classe 9'!AO74+'Classe 10'!AO74</f>
        <v>0</v>
      </c>
      <c r="R60" s="3">
        <f>'Classe 1'!AP74+'Classe 2'!AP74+'Classe 3'!AP74+'Classe 4'!AP74+'Classe 5'!AP74+'Classe 6'!AP74+'Classe 7'!AP74+'Classe 8'!AP74+'Classe 9'!AP74+'Classe 10'!AP74</f>
        <v>0</v>
      </c>
      <c r="S60" s="3">
        <f>'Classe 1'!AQ74+'Classe 2'!AQ74+'Classe 3'!AQ74+'Classe 4'!AQ74+'Classe 5'!AQ74+'Classe 6'!AQ74+'Classe 7'!AQ74+'Classe 8'!AQ74+'Classe 9'!AQ74+'Classe 10'!AQ74</f>
        <v>0</v>
      </c>
      <c r="T60" s="3">
        <f>'Classe 1'!AR74+'Classe 2'!AR74+'Classe 3'!AR74+'Classe 4'!AR74+'Classe 5'!AR74+'Classe 6'!AR74+'Classe 7'!AR74+'Classe 8'!AR74+'Classe 9'!AR74+'Classe 10'!AR74</f>
        <v>0</v>
      </c>
      <c r="U60" s="95" t="str">
        <f t="shared" si="1"/>
        <v>-</v>
      </c>
      <c r="V60" s="27"/>
      <c r="W60" s="141"/>
      <c r="X60" s="144" t="str">
        <f>U60</f>
        <v>-</v>
      </c>
      <c r="Y60" s="142"/>
    </row>
    <row r="61" spans="15:25" ht="14" thickTop="1" thickBot="1">
      <c r="O61" s="3">
        <f>'Classe 1'!AM75+'Classe 2'!AM75+'Classe 3'!AM75+'Classe 4'!AM75+'Classe 5'!AM75+'Classe 6'!AM75+'Classe 7'!AM75+'Classe 8'!AM75+'Classe 9'!AM75+'Classe 10'!AM75</f>
        <v>0</v>
      </c>
      <c r="P61" s="3">
        <f>'Classe 1'!AN75+'Classe 2'!AN75+'Classe 3'!AN75+'Classe 4'!AN75+'Classe 5'!AN75+'Classe 6'!AN75+'Classe 7'!AN75+'Classe 8'!AN75+'Classe 9'!AN75+'Classe 10'!AN75</f>
        <v>0</v>
      </c>
      <c r="Q61" s="3">
        <f>'Classe 1'!AO75+'Classe 2'!AO75+'Classe 3'!AO75+'Classe 4'!AO75+'Classe 5'!AO75+'Classe 6'!AO75+'Classe 7'!AO75+'Classe 8'!AO75+'Classe 9'!AO75+'Classe 10'!AO75</f>
        <v>0</v>
      </c>
      <c r="R61" s="3">
        <f>'Classe 1'!AP75+'Classe 2'!AP75+'Classe 3'!AP75+'Classe 4'!AP75+'Classe 5'!AP75+'Classe 6'!AP75+'Classe 7'!AP75+'Classe 8'!AP75+'Classe 9'!AP75+'Classe 10'!AP75</f>
        <v>0</v>
      </c>
      <c r="S61" s="3">
        <f>'Classe 1'!AQ75+'Classe 2'!AQ75+'Classe 3'!AQ75+'Classe 4'!AQ75+'Classe 5'!AQ75+'Classe 6'!AQ75+'Classe 7'!AQ75+'Classe 8'!AQ75+'Classe 9'!AQ75+'Classe 10'!AQ75</f>
        <v>0</v>
      </c>
      <c r="T61" s="3">
        <f>'Classe 1'!AR75+'Classe 2'!AR75+'Classe 3'!AR75+'Classe 4'!AR75+'Classe 5'!AR75+'Classe 6'!AR75+'Classe 7'!AR75+'Classe 8'!AR75+'Classe 9'!AR75+'Classe 10'!AR75</f>
        <v>0</v>
      </c>
      <c r="U61" s="95" t="str">
        <f t="shared" si="1"/>
        <v>-</v>
      </c>
      <c r="V61" s="27"/>
      <c r="W61" s="271"/>
      <c r="X61" s="274" t="e">
        <f>AVERAGE(U61,U62,U63,U64)</f>
        <v>#DIV/0!</v>
      </c>
      <c r="Y61" s="304"/>
    </row>
    <row r="62" spans="15:25" ht="14" thickTop="1" thickBot="1">
      <c r="O62" s="3">
        <f>'Classe 1'!AM76+'Classe 2'!AM76+'Classe 3'!AM76+'Classe 4'!AM76+'Classe 5'!AM76+'Classe 6'!AM76+'Classe 7'!AM76+'Classe 8'!AM76+'Classe 9'!AM76+'Classe 10'!AM76</f>
        <v>0</v>
      </c>
      <c r="P62" s="3">
        <f>'Classe 1'!AN76+'Classe 2'!AN76+'Classe 3'!AN76+'Classe 4'!AN76+'Classe 5'!AN76+'Classe 6'!AN76+'Classe 7'!AN76+'Classe 8'!AN76+'Classe 9'!AN76+'Classe 10'!AN76</f>
        <v>0</v>
      </c>
      <c r="Q62" s="3">
        <f>'Classe 1'!AO76+'Classe 2'!AO76+'Classe 3'!AO76+'Classe 4'!AO76+'Classe 5'!AO76+'Classe 6'!AO76+'Classe 7'!AO76+'Classe 8'!AO76+'Classe 9'!AO76+'Classe 10'!AO76</f>
        <v>0</v>
      </c>
      <c r="R62" s="3">
        <f>'Classe 1'!AP76+'Classe 2'!AP76+'Classe 3'!AP76+'Classe 4'!AP76+'Classe 5'!AP76+'Classe 6'!AP76+'Classe 7'!AP76+'Classe 8'!AP76+'Classe 9'!AP76+'Classe 10'!AP76</f>
        <v>0</v>
      </c>
      <c r="S62" s="3">
        <f>'Classe 1'!AQ76+'Classe 2'!AQ76+'Classe 3'!AQ76+'Classe 4'!AQ76+'Classe 5'!AQ76+'Classe 6'!AQ76+'Classe 7'!AQ76+'Classe 8'!AQ76+'Classe 9'!AQ76+'Classe 10'!AQ76</f>
        <v>0</v>
      </c>
      <c r="T62" s="3">
        <f>'Classe 1'!AR76+'Classe 2'!AR76+'Classe 3'!AR76+'Classe 4'!AR76+'Classe 5'!AR76+'Classe 6'!AR76+'Classe 7'!AR76+'Classe 8'!AR76+'Classe 9'!AR76+'Classe 10'!AR76</f>
        <v>0</v>
      </c>
      <c r="U62" s="95" t="str">
        <f t="shared" si="1"/>
        <v>-</v>
      </c>
      <c r="V62" s="27"/>
      <c r="W62" s="272"/>
      <c r="X62" s="275"/>
      <c r="Y62" s="304"/>
    </row>
    <row r="63" spans="15:25" ht="14" thickTop="1" thickBot="1">
      <c r="O63" s="3">
        <f>'Classe 1'!AM77+'Classe 2'!AM77+'Classe 3'!AM77+'Classe 4'!AM77+'Classe 5'!AM77+'Classe 6'!AM77+'Classe 7'!AM77+'Classe 8'!AM77+'Classe 9'!AM77+'Classe 10'!AM77</f>
        <v>0</v>
      </c>
      <c r="P63" s="3">
        <f>'Classe 1'!AN77+'Classe 2'!AN77+'Classe 3'!AN77+'Classe 4'!AN77+'Classe 5'!AN77+'Classe 6'!AN77+'Classe 7'!AN77+'Classe 8'!AN77+'Classe 9'!AN77+'Classe 10'!AN77</f>
        <v>0</v>
      </c>
      <c r="Q63" s="3">
        <f>'Classe 1'!AO77+'Classe 2'!AO77+'Classe 3'!AO77+'Classe 4'!AO77+'Classe 5'!AO77+'Classe 6'!AO77+'Classe 7'!AO77+'Classe 8'!AO77+'Classe 9'!AO77+'Classe 10'!AO77</f>
        <v>0</v>
      </c>
      <c r="R63" s="3">
        <f>'Classe 1'!AP77+'Classe 2'!AP77+'Classe 3'!AP77+'Classe 4'!AP77+'Classe 5'!AP77+'Classe 6'!AP77+'Classe 7'!AP77+'Classe 8'!AP77+'Classe 9'!AP77+'Classe 10'!AP77</f>
        <v>0</v>
      </c>
      <c r="S63" s="3">
        <f>'Classe 1'!AQ77+'Classe 2'!AQ77+'Classe 3'!AQ77+'Classe 4'!AQ77+'Classe 5'!AQ77+'Classe 6'!AQ77+'Classe 7'!AQ77+'Classe 8'!AQ77+'Classe 9'!AQ77+'Classe 10'!AQ77</f>
        <v>0</v>
      </c>
      <c r="T63" s="3">
        <f>'Classe 1'!AR77+'Classe 2'!AR77+'Classe 3'!AR77+'Classe 4'!AR77+'Classe 5'!AR77+'Classe 6'!AR77+'Classe 7'!AR77+'Classe 8'!AR77+'Classe 9'!AR77+'Classe 10'!AR77</f>
        <v>0</v>
      </c>
      <c r="U63" s="95" t="str">
        <f t="shared" si="1"/>
        <v>-</v>
      </c>
      <c r="V63" s="27"/>
      <c r="W63" s="272"/>
      <c r="X63" s="275"/>
      <c r="Y63" s="304"/>
    </row>
    <row r="64" spans="15:25" ht="14" thickTop="1" thickBot="1">
      <c r="O64" s="3">
        <f>'Classe 1'!AM78+'Classe 2'!AM78+'Classe 3'!AM78+'Classe 4'!AM78+'Classe 5'!AM78+'Classe 6'!AM78+'Classe 7'!AM78+'Classe 8'!AM78+'Classe 9'!AM78+'Classe 10'!AM78</f>
        <v>0</v>
      </c>
      <c r="P64" s="3">
        <f>'Classe 1'!AN78+'Classe 2'!AN78+'Classe 3'!AN78+'Classe 4'!AN78+'Classe 5'!AN78+'Classe 6'!AN78+'Classe 7'!AN78+'Classe 8'!AN78+'Classe 9'!AN78+'Classe 10'!AN78</f>
        <v>0</v>
      </c>
      <c r="Q64" s="3">
        <f>'Classe 1'!AO78+'Classe 2'!AO78+'Classe 3'!AO78+'Classe 4'!AO78+'Classe 5'!AO78+'Classe 6'!AO78+'Classe 7'!AO78+'Classe 8'!AO78+'Classe 9'!AO78+'Classe 10'!AO78</f>
        <v>0</v>
      </c>
      <c r="R64" s="3">
        <f>'Classe 1'!AP78+'Classe 2'!AP78+'Classe 3'!AP78+'Classe 4'!AP78+'Classe 5'!AP78+'Classe 6'!AP78+'Classe 7'!AP78+'Classe 8'!AP78+'Classe 9'!AP78+'Classe 10'!AP78</f>
        <v>0</v>
      </c>
      <c r="S64" s="3">
        <f>'Classe 1'!AQ78+'Classe 2'!AQ78+'Classe 3'!AQ78+'Classe 4'!AQ78+'Classe 5'!AQ78+'Classe 6'!AQ78+'Classe 7'!AQ78+'Classe 8'!AQ78+'Classe 9'!AQ78+'Classe 10'!AQ78</f>
        <v>0</v>
      </c>
      <c r="T64" s="3">
        <f>'Classe 1'!AR78+'Classe 2'!AR78+'Classe 3'!AR78+'Classe 4'!AR78+'Classe 5'!AR78+'Classe 6'!AR78+'Classe 7'!AR78+'Classe 8'!AR78+'Classe 9'!AR78+'Classe 10'!AR78</f>
        <v>0</v>
      </c>
      <c r="U64" s="95" t="str">
        <f t="shared" si="1"/>
        <v>-</v>
      </c>
      <c r="V64" s="27"/>
      <c r="W64" s="273"/>
      <c r="X64" s="276"/>
      <c r="Y64" s="304"/>
    </row>
    <row r="65" spans="2:25" ht="14" thickTop="1" thickBot="1">
      <c r="O65" s="3">
        <f>'Classe 1'!AM79+'Classe 2'!AM79+'Classe 3'!AM79+'Classe 4'!AM79+'Classe 5'!AM79+'Classe 6'!AM79+'Classe 7'!AM79+'Classe 8'!AM79+'Classe 9'!AM79+'Classe 10'!AM79</f>
        <v>0</v>
      </c>
      <c r="P65" s="3">
        <f>'Classe 1'!AN79+'Classe 2'!AN79+'Classe 3'!AN79+'Classe 4'!AN79+'Classe 5'!AN79+'Classe 6'!AN79+'Classe 7'!AN79+'Classe 8'!AN79+'Classe 9'!AN79+'Classe 10'!AN79</f>
        <v>0</v>
      </c>
      <c r="Q65" s="3">
        <f>'Classe 1'!AO79+'Classe 2'!AO79+'Classe 3'!AO79+'Classe 4'!AO79+'Classe 5'!AO79+'Classe 6'!AO79+'Classe 7'!AO79+'Classe 8'!AO79+'Classe 9'!AO79+'Classe 10'!AO79</f>
        <v>0</v>
      </c>
      <c r="R65" s="3">
        <f>'Classe 1'!AP79+'Classe 2'!AP79+'Classe 3'!AP79+'Classe 4'!AP79+'Classe 5'!AP79+'Classe 6'!AP79+'Classe 7'!AP79+'Classe 8'!AP79+'Classe 9'!AP79+'Classe 10'!AP79</f>
        <v>0</v>
      </c>
      <c r="S65" s="3">
        <f>'Classe 1'!AQ79+'Classe 2'!AQ79+'Classe 3'!AQ79+'Classe 4'!AQ79+'Classe 5'!AQ79+'Classe 6'!AQ79+'Classe 7'!AQ79+'Classe 8'!AQ79+'Classe 9'!AQ79+'Classe 10'!AQ79</f>
        <v>0</v>
      </c>
      <c r="T65" s="3">
        <f>'Classe 1'!AR79+'Classe 2'!AR79+'Classe 3'!AR79+'Classe 4'!AR79+'Classe 5'!AR79+'Classe 6'!AR79+'Classe 7'!AR79+'Classe 8'!AR79+'Classe 9'!AR79+'Classe 10'!AR79</f>
        <v>0</v>
      </c>
      <c r="U65" s="95" t="str">
        <f t="shared" si="1"/>
        <v>-</v>
      </c>
      <c r="V65" s="27"/>
      <c r="W65" s="271"/>
      <c r="X65" s="274" t="e">
        <f>AVERAGE(U65,U66,U67,U68)</f>
        <v>#DIV/0!</v>
      </c>
      <c r="Y65" s="304"/>
    </row>
    <row r="66" spans="2:25" ht="14" thickTop="1" thickBot="1">
      <c r="O66" s="3">
        <f>'Classe 1'!AM80+'Classe 2'!AM80+'Classe 3'!AM80+'Classe 4'!AM80+'Classe 5'!AM80+'Classe 6'!AM80+'Classe 7'!AM80+'Classe 8'!AM80+'Classe 9'!AM80+'Classe 10'!AM80</f>
        <v>0</v>
      </c>
      <c r="P66" s="3">
        <f>'Classe 1'!AN80+'Classe 2'!AN80+'Classe 3'!AN80+'Classe 4'!AN80+'Classe 5'!AN80+'Classe 6'!AN80+'Classe 7'!AN80+'Classe 8'!AN80+'Classe 9'!AN80+'Classe 10'!AN80</f>
        <v>0</v>
      </c>
      <c r="Q66" s="3">
        <f>'Classe 1'!AO80+'Classe 2'!AO80+'Classe 3'!AO80+'Classe 4'!AO80+'Classe 5'!AO80+'Classe 6'!AO80+'Classe 7'!AO80+'Classe 8'!AO80+'Classe 9'!AO80+'Classe 10'!AO80</f>
        <v>0</v>
      </c>
      <c r="R66" s="3">
        <f>'Classe 1'!AP80+'Classe 2'!AP80+'Classe 3'!AP80+'Classe 4'!AP80+'Classe 5'!AP80+'Classe 6'!AP80+'Classe 7'!AP80+'Classe 8'!AP80+'Classe 9'!AP80+'Classe 10'!AP80</f>
        <v>0</v>
      </c>
      <c r="S66" s="3">
        <f>'Classe 1'!AQ80+'Classe 2'!AQ80+'Classe 3'!AQ80+'Classe 4'!AQ80+'Classe 5'!AQ80+'Classe 6'!AQ80+'Classe 7'!AQ80+'Classe 8'!AQ80+'Classe 9'!AQ80+'Classe 10'!AQ80</f>
        <v>0</v>
      </c>
      <c r="T66" s="3">
        <f>'Classe 1'!AR80+'Classe 2'!AR80+'Classe 3'!AR80+'Classe 4'!AR80+'Classe 5'!AR80+'Classe 6'!AR80+'Classe 7'!AR80+'Classe 8'!AR80+'Classe 9'!AR80+'Classe 10'!AR80</f>
        <v>0</v>
      </c>
      <c r="U66" s="95" t="str">
        <f t="shared" si="1"/>
        <v>-</v>
      </c>
      <c r="V66" s="27"/>
      <c r="W66" s="272"/>
      <c r="X66" s="275"/>
      <c r="Y66" s="304"/>
    </row>
    <row r="67" spans="2:25" ht="14" thickTop="1" thickBot="1">
      <c r="O67" s="3">
        <f>'Classe 1'!AM81+'Classe 2'!AM81+'Classe 3'!AM81+'Classe 4'!AM81+'Classe 5'!AM81+'Classe 6'!AM81+'Classe 7'!AM81+'Classe 8'!AM81+'Classe 9'!AM81+'Classe 10'!AM81</f>
        <v>0</v>
      </c>
      <c r="P67" s="3">
        <f>'Classe 1'!AN81+'Classe 2'!AN81+'Classe 3'!AN81+'Classe 4'!AN81+'Classe 5'!AN81+'Classe 6'!AN81+'Classe 7'!AN81+'Classe 8'!AN81+'Classe 9'!AN81+'Classe 10'!AN81</f>
        <v>0</v>
      </c>
      <c r="Q67" s="3">
        <f>'Classe 1'!AO81+'Classe 2'!AO81+'Classe 3'!AO81+'Classe 4'!AO81+'Classe 5'!AO81+'Classe 6'!AO81+'Classe 7'!AO81+'Classe 8'!AO81+'Classe 9'!AO81+'Classe 10'!AO81</f>
        <v>0</v>
      </c>
      <c r="R67" s="3">
        <f>'Classe 1'!AP81+'Classe 2'!AP81+'Classe 3'!AP81+'Classe 4'!AP81+'Classe 5'!AP81+'Classe 6'!AP81+'Classe 7'!AP81+'Classe 8'!AP81+'Classe 9'!AP81+'Classe 10'!AP81</f>
        <v>0</v>
      </c>
      <c r="S67" s="3">
        <f>'Classe 1'!AQ81+'Classe 2'!AQ81+'Classe 3'!AQ81+'Classe 4'!AQ81+'Classe 5'!AQ81+'Classe 6'!AQ81+'Classe 7'!AQ81+'Classe 8'!AQ81+'Classe 9'!AQ81+'Classe 10'!AQ81</f>
        <v>0</v>
      </c>
      <c r="T67" s="3">
        <f>'Classe 1'!AR81+'Classe 2'!AR81+'Classe 3'!AR81+'Classe 4'!AR81+'Classe 5'!AR81+'Classe 6'!AR81+'Classe 7'!AR81+'Classe 8'!AR81+'Classe 9'!AR81+'Classe 10'!AR81</f>
        <v>0</v>
      </c>
      <c r="U67" s="95" t="str">
        <f t="shared" si="1"/>
        <v>-</v>
      </c>
      <c r="V67" s="27"/>
      <c r="W67" s="272"/>
      <c r="X67" s="275"/>
      <c r="Y67" s="304"/>
    </row>
    <row r="68" spans="2:25" ht="14" thickTop="1" thickBot="1">
      <c r="O68" s="3">
        <f>'Classe 1'!AM82+'Classe 2'!AM82+'Classe 3'!AM82+'Classe 4'!AM82+'Classe 5'!AM82+'Classe 6'!AM82+'Classe 7'!AM82+'Classe 8'!AM82+'Classe 9'!AM82+'Classe 10'!AM82</f>
        <v>0</v>
      </c>
      <c r="P68" s="3">
        <f>'Classe 1'!AN82+'Classe 2'!AN82+'Classe 3'!AN82+'Classe 4'!AN82+'Classe 5'!AN82+'Classe 6'!AN82+'Classe 7'!AN82+'Classe 8'!AN82+'Classe 9'!AN82+'Classe 10'!AN82</f>
        <v>0</v>
      </c>
      <c r="Q68" s="3">
        <f>'Classe 1'!AO82+'Classe 2'!AO82+'Classe 3'!AO82+'Classe 4'!AO82+'Classe 5'!AO82+'Classe 6'!AO82+'Classe 7'!AO82+'Classe 8'!AO82+'Classe 9'!AO82+'Classe 10'!AO82</f>
        <v>0</v>
      </c>
      <c r="R68" s="3">
        <f>'Classe 1'!AP82+'Classe 2'!AP82+'Classe 3'!AP82+'Classe 4'!AP82+'Classe 5'!AP82+'Classe 6'!AP82+'Classe 7'!AP82+'Classe 8'!AP82+'Classe 9'!AP82+'Classe 10'!AP82</f>
        <v>0</v>
      </c>
      <c r="S68" s="3">
        <f>'Classe 1'!AQ82+'Classe 2'!AQ82+'Classe 3'!AQ82+'Classe 4'!AQ82+'Classe 5'!AQ82+'Classe 6'!AQ82+'Classe 7'!AQ82+'Classe 8'!AQ82+'Classe 9'!AQ82+'Classe 10'!AQ82</f>
        <v>0</v>
      </c>
      <c r="T68" s="3">
        <f>'Classe 1'!AR82+'Classe 2'!AR82+'Classe 3'!AR82+'Classe 4'!AR82+'Classe 5'!AR82+'Classe 6'!AR82+'Classe 7'!AR82+'Classe 8'!AR82+'Classe 9'!AR82+'Classe 10'!AR82</f>
        <v>0</v>
      </c>
      <c r="U68" s="95" t="str">
        <f t="shared" si="1"/>
        <v>-</v>
      </c>
      <c r="V68" s="27"/>
      <c r="W68" s="273"/>
      <c r="X68" s="276"/>
      <c r="Y68" s="304"/>
    </row>
    <row r="69" spans="2:25" ht="14" thickTop="1" thickBot="1">
      <c r="O69" s="3">
        <f>'Classe 1'!AM83+'Classe 2'!AM83+'Classe 3'!AM83+'Classe 4'!AM83+'Classe 5'!AM83+'Classe 6'!AM83+'Classe 7'!AM83+'Classe 8'!AM83+'Classe 9'!AM83+'Classe 10'!AM83</f>
        <v>0</v>
      </c>
      <c r="P69" s="3">
        <f>'Classe 1'!AN83+'Classe 2'!AN83+'Classe 3'!AN83+'Classe 4'!AN83+'Classe 5'!AN83+'Classe 6'!AN83+'Classe 7'!AN83+'Classe 8'!AN83+'Classe 9'!AN83+'Classe 10'!AN83</f>
        <v>0</v>
      </c>
      <c r="Q69" s="3">
        <f>'Classe 1'!AO83+'Classe 2'!AO83+'Classe 3'!AO83+'Classe 4'!AO83+'Classe 5'!AO83+'Classe 6'!AO83+'Classe 7'!AO83+'Classe 8'!AO83+'Classe 9'!AO83+'Classe 10'!AO83</f>
        <v>0</v>
      </c>
      <c r="R69" s="3">
        <f>'Classe 1'!AP83+'Classe 2'!AP83+'Classe 3'!AP83+'Classe 4'!AP83+'Classe 5'!AP83+'Classe 6'!AP83+'Classe 7'!AP83+'Classe 8'!AP83+'Classe 9'!AP83+'Classe 10'!AP83</f>
        <v>0</v>
      </c>
      <c r="S69" s="3">
        <f>'Classe 1'!AQ83+'Classe 2'!AQ83+'Classe 3'!AQ83+'Classe 4'!AQ83+'Classe 5'!AQ83+'Classe 6'!AQ83+'Classe 7'!AQ83+'Classe 8'!AQ83+'Classe 9'!AQ83+'Classe 10'!AQ83</f>
        <v>0</v>
      </c>
      <c r="T69" s="3">
        <f>'Classe 1'!AR83+'Classe 2'!AR83+'Classe 3'!AR83+'Classe 4'!AR83+'Classe 5'!AR83+'Classe 6'!AR83+'Classe 7'!AR83+'Classe 8'!AR83+'Classe 9'!AR83+'Classe 10'!AR83</f>
        <v>0</v>
      </c>
      <c r="U69" s="95" t="str">
        <f t="shared" si="1"/>
        <v>-</v>
      </c>
      <c r="V69" s="27"/>
      <c r="W69" s="271"/>
      <c r="X69" s="274" t="e">
        <f>AVERAGE(U69,U70,U71,U72)</f>
        <v>#DIV/0!</v>
      </c>
      <c r="Y69" s="304"/>
    </row>
    <row r="70" spans="2:25" ht="14" thickTop="1" thickBot="1">
      <c r="O70" s="3">
        <f>'Classe 1'!AM84+'Classe 2'!AM84+'Classe 3'!AM84+'Classe 4'!AM84+'Classe 5'!AM84+'Classe 6'!AM84+'Classe 7'!AM84+'Classe 8'!AM84+'Classe 9'!AM84+'Classe 10'!AM84</f>
        <v>0</v>
      </c>
      <c r="P70" s="3">
        <f>'Classe 1'!AN84+'Classe 2'!AN84+'Classe 3'!AN84+'Classe 4'!AN84+'Classe 5'!AN84+'Classe 6'!AN84+'Classe 7'!AN84+'Classe 8'!AN84+'Classe 9'!AN84+'Classe 10'!AN84</f>
        <v>0</v>
      </c>
      <c r="Q70" s="3">
        <f>'Classe 1'!AO84+'Classe 2'!AO84+'Classe 3'!AO84+'Classe 4'!AO84+'Classe 5'!AO84+'Classe 6'!AO84+'Classe 7'!AO84+'Classe 8'!AO84+'Classe 9'!AO84+'Classe 10'!AO84</f>
        <v>0</v>
      </c>
      <c r="R70" s="3">
        <f>'Classe 1'!AP84+'Classe 2'!AP84+'Classe 3'!AP84+'Classe 4'!AP84+'Classe 5'!AP84+'Classe 6'!AP84+'Classe 7'!AP84+'Classe 8'!AP84+'Classe 9'!AP84+'Classe 10'!AP84</f>
        <v>0</v>
      </c>
      <c r="S70" s="3">
        <f>'Classe 1'!AQ84+'Classe 2'!AQ84+'Classe 3'!AQ84+'Classe 4'!AQ84+'Classe 5'!AQ84+'Classe 6'!AQ84+'Classe 7'!AQ84+'Classe 8'!AQ84+'Classe 9'!AQ84+'Classe 10'!AQ84</f>
        <v>0</v>
      </c>
      <c r="T70" s="3">
        <f>'Classe 1'!AR84+'Classe 2'!AR84+'Classe 3'!AR84+'Classe 4'!AR84+'Classe 5'!AR84+'Classe 6'!AR84+'Classe 7'!AR84+'Classe 8'!AR84+'Classe 9'!AR84+'Classe 10'!AR84</f>
        <v>0</v>
      </c>
      <c r="U70" s="95" t="str">
        <f t="shared" si="1"/>
        <v>-</v>
      </c>
      <c r="V70" s="27"/>
      <c r="W70" s="272"/>
      <c r="X70" s="275"/>
      <c r="Y70" s="304"/>
    </row>
    <row r="71" spans="2:25" ht="14" thickTop="1" thickBot="1">
      <c r="O71" s="3">
        <f>'Classe 1'!AM85+'Classe 2'!AM85+'Classe 3'!AM85+'Classe 4'!AM85+'Classe 5'!AM85+'Classe 6'!AM85+'Classe 7'!AM85+'Classe 8'!AM85+'Classe 9'!AM85+'Classe 10'!AM85</f>
        <v>0</v>
      </c>
      <c r="P71" s="3">
        <f>'Classe 1'!AN85+'Classe 2'!AN85+'Classe 3'!AN85+'Classe 4'!AN85+'Classe 5'!AN85+'Classe 6'!AN85+'Classe 7'!AN85+'Classe 8'!AN85+'Classe 9'!AN85+'Classe 10'!AN85</f>
        <v>0</v>
      </c>
      <c r="Q71" s="3">
        <f>'Classe 1'!AO85+'Classe 2'!AO85+'Classe 3'!AO85+'Classe 4'!AO85+'Classe 5'!AO85+'Classe 6'!AO85+'Classe 7'!AO85+'Classe 8'!AO85+'Classe 9'!AO85+'Classe 10'!AO85</f>
        <v>0</v>
      </c>
      <c r="R71" s="3">
        <f>'Classe 1'!AP85+'Classe 2'!AP85+'Classe 3'!AP85+'Classe 4'!AP85+'Classe 5'!AP85+'Classe 6'!AP85+'Classe 7'!AP85+'Classe 8'!AP85+'Classe 9'!AP85+'Classe 10'!AP85</f>
        <v>0</v>
      </c>
      <c r="S71" s="3">
        <f>'Classe 1'!AQ85+'Classe 2'!AQ85+'Classe 3'!AQ85+'Classe 4'!AQ85+'Classe 5'!AQ85+'Classe 6'!AQ85+'Classe 7'!AQ85+'Classe 8'!AQ85+'Classe 9'!AQ85+'Classe 10'!AQ85</f>
        <v>0</v>
      </c>
      <c r="T71" s="3">
        <f>'Classe 1'!AR85+'Classe 2'!AR85+'Classe 3'!AR85+'Classe 4'!AR85+'Classe 5'!AR85+'Classe 6'!AR85+'Classe 7'!AR85+'Classe 8'!AR85+'Classe 9'!AR85+'Classe 10'!AR85</f>
        <v>0</v>
      </c>
      <c r="U71" s="95" t="str">
        <f t="shared" ref="U71:U75" si="3">IF(ISERROR((O71+(P71/2))/($C$1-T71)),"-",O71/($C$1-T71))</f>
        <v>-</v>
      </c>
      <c r="V71" s="27"/>
      <c r="W71" s="272"/>
      <c r="X71" s="275"/>
      <c r="Y71" s="304"/>
    </row>
    <row r="72" spans="2:25" ht="14" thickTop="1" thickBot="1">
      <c r="O72" s="3">
        <f>'Classe 1'!AM86+'Classe 2'!AM86+'Classe 3'!AM86+'Classe 4'!AM86+'Classe 5'!AM86+'Classe 6'!AM86+'Classe 7'!AM86+'Classe 8'!AM86+'Classe 9'!AM86+'Classe 10'!AM86</f>
        <v>0</v>
      </c>
      <c r="P72" s="3">
        <f>'Classe 1'!AN86+'Classe 2'!AN86+'Classe 3'!AN86+'Classe 4'!AN86+'Classe 5'!AN86+'Classe 6'!AN86+'Classe 7'!AN86+'Classe 8'!AN86+'Classe 9'!AN86+'Classe 10'!AN86</f>
        <v>0</v>
      </c>
      <c r="Q72" s="3">
        <f>'Classe 1'!AO86+'Classe 2'!AO86+'Classe 3'!AO86+'Classe 4'!AO86+'Classe 5'!AO86+'Classe 6'!AO86+'Classe 7'!AO86+'Classe 8'!AO86+'Classe 9'!AO86+'Classe 10'!AO86</f>
        <v>0</v>
      </c>
      <c r="R72" s="3">
        <f>'Classe 1'!AP86+'Classe 2'!AP86+'Classe 3'!AP86+'Classe 4'!AP86+'Classe 5'!AP86+'Classe 6'!AP86+'Classe 7'!AP86+'Classe 8'!AP86+'Classe 9'!AP86+'Classe 10'!AP86</f>
        <v>0</v>
      </c>
      <c r="S72" s="3">
        <f>'Classe 1'!AQ86+'Classe 2'!AQ86+'Classe 3'!AQ86+'Classe 4'!AQ86+'Classe 5'!AQ86+'Classe 6'!AQ86+'Classe 7'!AQ86+'Classe 8'!AQ86+'Classe 9'!AQ86+'Classe 10'!AQ86</f>
        <v>0</v>
      </c>
      <c r="T72" s="3">
        <f>'Classe 1'!AR86+'Classe 2'!AR86+'Classe 3'!AR86+'Classe 4'!AR86+'Classe 5'!AR86+'Classe 6'!AR86+'Classe 7'!AR86+'Classe 8'!AR86+'Classe 9'!AR86+'Classe 10'!AR86</f>
        <v>0</v>
      </c>
      <c r="U72" s="95" t="str">
        <f t="shared" si="3"/>
        <v>-</v>
      </c>
      <c r="V72" s="27"/>
      <c r="W72" s="273"/>
      <c r="X72" s="276"/>
      <c r="Y72" s="304"/>
    </row>
    <row r="73" spans="2:25" ht="14" thickTop="1" thickBot="1">
      <c r="O73" s="3">
        <f>'Classe 1'!AM87+'Classe 2'!AM87+'Classe 3'!AM87+'Classe 4'!AM87+'Classe 5'!AM87+'Classe 6'!AM87+'Classe 7'!AM87+'Classe 8'!AM87+'Classe 9'!AM87+'Classe 10'!AM87</f>
        <v>0</v>
      </c>
      <c r="P73" s="3">
        <f>'Classe 1'!AN87+'Classe 2'!AN87+'Classe 3'!AN87+'Classe 4'!AN87+'Classe 5'!AN87+'Classe 6'!AN87+'Classe 7'!AN87+'Classe 8'!AN87+'Classe 9'!AN87+'Classe 10'!AN87</f>
        <v>0</v>
      </c>
      <c r="Q73" s="3">
        <f>'Classe 1'!AO87+'Classe 2'!AO87+'Classe 3'!AO87+'Classe 4'!AO87+'Classe 5'!AO87+'Classe 6'!AO87+'Classe 7'!AO87+'Classe 8'!AO87+'Classe 9'!AO87+'Classe 10'!AO87</f>
        <v>0</v>
      </c>
      <c r="R73" s="3">
        <f>'Classe 1'!AP87+'Classe 2'!AP87+'Classe 3'!AP87+'Classe 4'!AP87+'Classe 5'!AP87+'Classe 6'!AP87+'Classe 7'!AP87+'Classe 8'!AP87+'Classe 9'!AP87+'Classe 10'!AP87</f>
        <v>0</v>
      </c>
      <c r="S73" s="3">
        <f>'Classe 1'!AQ87+'Classe 2'!AQ87+'Classe 3'!AQ87+'Classe 4'!AQ87+'Classe 5'!AQ87+'Classe 6'!AQ87+'Classe 7'!AQ87+'Classe 8'!AQ87+'Classe 9'!AQ87+'Classe 10'!AQ87</f>
        <v>0</v>
      </c>
      <c r="T73" s="3">
        <f>'Classe 1'!AR87+'Classe 2'!AR87+'Classe 3'!AR87+'Classe 4'!AR87+'Classe 5'!AR87+'Classe 6'!AR87+'Classe 7'!AR87+'Classe 8'!AR87+'Classe 9'!AR87+'Classe 10'!AR87</f>
        <v>0</v>
      </c>
      <c r="U73" s="95" t="str">
        <f t="shared" si="3"/>
        <v>-</v>
      </c>
      <c r="V73" s="27"/>
      <c r="W73" s="271"/>
      <c r="X73" s="274" t="e">
        <f>AVERAGE(U73,U74,U75)</f>
        <v>#DIV/0!</v>
      </c>
      <c r="Y73" s="304"/>
    </row>
    <row r="74" spans="2:25" ht="14" thickTop="1" thickBot="1">
      <c r="O74" s="3">
        <f>'Classe 1'!AM88+'Classe 2'!AM88+'Classe 3'!AM88+'Classe 4'!AM88+'Classe 5'!AM88+'Classe 6'!AM88+'Classe 7'!AM88+'Classe 8'!AM88+'Classe 9'!AM88+'Classe 10'!AM88</f>
        <v>0</v>
      </c>
      <c r="P74" s="3">
        <f>'Classe 1'!AN88+'Classe 2'!AN88+'Classe 3'!AN88+'Classe 4'!AN88+'Classe 5'!AN88+'Classe 6'!AN88+'Classe 7'!AN88+'Classe 8'!AN88+'Classe 9'!AN88+'Classe 10'!AN88</f>
        <v>0</v>
      </c>
      <c r="Q74" s="3">
        <f>'Classe 1'!AO88+'Classe 2'!AO88+'Classe 3'!AO88+'Classe 4'!AO88+'Classe 5'!AO88+'Classe 6'!AO88+'Classe 7'!AO88+'Classe 8'!AO88+'Classe 9'!AO88+'Classe 10'!AO88</f>
        <v>0</v>
      </c>
      <c r="R74" s="3">
        <f>'Classe 1'!AP88+'Classe 2'!AP88+'Classe 3'!AP88+'Classe 4'!AP88+'Classe 5'!AP88+'Classe 6'!AP88+'Classe 7'!AP88+'Classe 8'!AP88+'Classe 9'!AP88+'Classe 10'!AP88</f>
        <v>0</v>
      </c>
      <c r="S74" s="3">
        <f>'Classe 1'!AQ88+'Classe 2'!AQ88+'Classe 3'!AQ88+'Classe 4'!AQ88+'Classe 5'!AQ88+'Classe 6'!AQ88+'Classe 7'!AQ88+'Classe 8'!AQ88+'Classe 9'!AQ88+'Classe 10'!AQ88</f>
        <v>0</v>
      </c>
      <c r="T74" s="3">
        <f>'Classe 1'!AR88+'Classe 2'!AR88+'Classe 3'!AR88+'Classe 4'!AR88+'Classe 5'!AR88+'Classe 6'!AR88+'Classe 7'!AR88+'Classe 8'!AR88+'Classe 9'!AR88+'Classe 10'!AR88</f>
        <v>0</v>
      </c>
      <c r="U74" s="95" t="str">
        <f t="shared" si="3"/>
        <v>-</v>
      </c>
      <c r="V74" s="27"/>
      <c r="W74" s="272"/>
      <c r="X74" s="275"/>
      <c r="Y74" s="304"/>
    </row>
    <row r="75" spans="2:25" ht="13" thickTop="1">
      <c r="O75" s="3">
        <f>'Classe 1'!AM89+'Classe 2'!AM89+'Classe 3'!AM89+'Classe 4'!AM89+'Classe 5'!AM89+'Classe 6'!AM89+'Classe 7'!AM89+'Classe 8'!AM89+'Classe 9'!AM89+'Classe 10'!AM89</f>
        <v>0</v>
      </c>
      <c r="P75" s="3">
        <f>'Classe 1'!AN89+'Classe 2'!AN89+'Classe 3'!AN89+'Classe 4'!AN89+'Classe 5'!AN89+'Classe 6'!AN89+'Classe 7'!AN89+'Classe 8'!AN89+'Classe 9'!AN89+'Classe 10'!AN89</f>
        <v>0</v>
      </c>
      <c r="Q75" s="3">
        <f>'Classe 1'!AO89+'Classe 2'!AO89+'Classe 3'!AO89+'Classe 4'!AO89+'Classe 5'!AO89+'Classe 6'!AO89+'Classe 7'!AO89+'Classe 8'!AO89+'Classe 9'!AO89+'Classe 10'!AO89</f>
        <v>0</v>
      </c>
      <c r="R75" s="3">
        <f>'Classe 1'!AP89+'Classe 2'!AP89+'Classe 3'!AP89+'Classe 4'!AP89+'Classe 5'!AP89+'Classe 6'!AP89+'Classe 7'!AP89+'Classe 8'!AP89+'Classe 9'!AP89+'Classe 10'!AP89</f>
        <v>0</v>
      </c>
      <c r="S75" s="3">
        <f>'Classe 1'!AQ89+'Classe 2'!AQ89+'Classe 3'!AQ89+'Classe 4'!AQ89+'Classe 5'!AQ89+'Classe 6'!AQ89+'Classe 7'!AQ89+'Classe 8'!AQ89+'Classe 9'!AQ89+'Classe 10'!AQ89</f>
        <v>0</v>
      </c>
      <c r="T75" s="3">
        <f>'Classe 1'!AR89+'Classe 2'!AR89+'Classe 3'!AR89+'Classe 4'!AR89+'Classe 5'!AR89+'Classe 6'!AR89+'Classe 7'!AR89+'Classe 8'!AR89+'Classe 9'!AR89+'Classe 10'!AR89</f>
        <v>0</v>
      </c>
      <c r="U75" s="95" t="str">
        <f t="shared" si="3"/>
        <v>-</v>
      </c>
      <c r="V75" s="27"/>
      <c r="W75" s="273"/>
      <c r="X75" s="276"/>
      <c r="Y75" s="304"/>
    </row>
    <row r="80" spans="2:25">
      <c r="B80" s="150" t="s">
        <v>54</v>
      </c>
      <c r="C80" s="121" t="s">
        <v>55</v>
      </c>
      <c r="D80" s="152" t="s">
        <v>63</v>
      </c>
      <c r="E80" s="151" t="s">
        <v>57</v>
      </c>
      <c r="F80" s="153" t="s">
        <v>58</v>
      </c>
      <c r="G80" s="151"/>
      <c r="H80" s="151"/>
      <c r="I80" s="151"/>
      <c r="J80" s="151"/>
      <c r="K80" s="151"/>
      <c r="L80" s="151"/>
      <c r="M80" s="151"/>
      <c r="N80" s="151"/>
      <c r="O80" s="151"/>
      <c r="P80" s="151"/>
      <c r="Q80" s="151"/>
    </row>
    <row r="81" spans="2:6">
      <c r="B81" s="150" t="s">
        <v>14</v>
      </c>
      <c r="C81">
        <f>COUNTIFS('Classe 1'!D43:AL43,"&lt;&gt;0",'Classe 1'!$D$43:$AL$43,"&lt;0,33")+COUNTIFS('Classe 2'!D43:AL43,"&lt;&gt;0",'Classe 2'!$D$43:$AL$43,"&lt;0,33")+COUNTIFS('Classe 3'!D43:AL43,"&lt;&gt;0",'Classe 3'!$D$43:$AL$43,"&lt;0,33")+COUNTIFS('Classe 4'!D43:AL43,"&lt;&gt;0",'Classe 4'!$D$43:$AL$43,"&lt;0,33")++COUNTIFS('Classe 5'!D43:AL43,"&lt;&gt;0",'Classe 5'!$D$43:$AL$43,"&lt;0,33")+COUNTIFS('Classe 6'!D43:AL43,"&lt;&gt;0",'Classe 6'!$D$43:$AL$43,"&lt;0,33")+COUNTIFS('Classe 7'!D43:AL43,"&lt;&gt;0",'Classe 7'!$D$43:$AL$43,"&lt;0,33")+COUNTIFS('Classe 8'!D43:AL43,"&lt;&gt;0",'Classe 8'!$D$43:$AL$43,"&lt;0,33")+COUNTIFS('Classe 9'!D43:AL43,"&lt;&gt;0",'Classe 9'!$D$43:$AL$43,"&lt;0,33")+COUNTIFS('Classe 10'!D43:AL43,"&lt;&gt;0",'Classe 10'!$D$43:$AL$43,"&lt;0,33")</f>
        <v>0</v>
      </c>
      <c r="D81">
        <f>COUNTIFS('Classe 1'!D43:AL43,"&gt;0,33",'Classe 1'!$D$43:$AL$43,"&lt;0,51")+COUNTIFS('Classe 2'!D43:AL43,"&gt;0,33",'Classe 2'!$D$43:$AL$43,"&lt;0,51")+COUNTIFS('Classe 3'!D43:AL43,"&gt;0,33",'Classe 3'!$D$43:$AL$43,"&lt;0,51")+COUNTIFS('Classe 4'!D43:AL43,"&gt;0,33",'Classe 4'!$D$43:$AL$43,"&lt;0,51")++COUNTIFS('Classe 5'!D43:AL43,"&gt;0,33",'Classe 5'!$D$43:$AL$43,"&lt;0,51")+COUNTIFS('Classe 6'!D43:AL43,"&gt;0,33",'Classe 6'!$D$43:$AL$43,"&lt;0,51")+COUNTIFS('Classe 7'!D43:AL43,"&gt;0,33",'Classe 7'!$D$43:$AL$43,"&lt;0,51")+COUNTIFS('Classe 8'!D43:AL43,"&gt;0,33",'Classe 8'!$D$43:$AL$43,"&lt;0,51")+COUNTIFS('Classe 9'!D43:AL43,"&gt;0,33",'Classe 9'!$D$43:$AL$43,"&lt;0,51")+COUNTIFS('Classe 10'!D43:AL43,"&gt;0,33",'Classe 10'!$D$43:$AL$43,"&lt;0,51")</f>
        <v>0</v>
      </c>
      <c r="E81">
        <f>COUNTIFS('Classe 1'!D43:AL43,"&gt;0,5",'Classe 1'!$D$43:$AL$43,"&lt;0,75")+COUNTIFS('Classe 2'!D43:AL43,"&gt;0,5",'Classe 2'!$D$43:$AL$43,"&lt;0,75")+COUNTIFS('Classe 3'!D43:AL43,"&gt;0,5",'Classe 3'!$D$43:$AL$43,"&lt;0,75")+COUNTIFS('Classe 4'!D43:AL43,"&gt;0,5",'Classe 4'!$D$43:$AL$43,"&lt;0,75")++COUNTIFS('Classe 5'!D43:AL43,"&gt;0,5",'Classe 5'!$D$43:$AL$43,"&lt;0,75")+COUNTIFS('Classe 6'!D43:AL43,"&gt;0,5",'Classe 6'!$D$43:$AL$43,"&lt;0,75")+COUNTIFS('Classe 7'!D43:AL43,"&gt;0,5",'Classe 7'!$D$43:$AL$43,"&lt;0,75")+COUNTIFS('Classe 8'!D43:AL43,"&gt;0,5",'Classe 8'!$D$43:$AL$43,"&lt;0,75")+COUNTIFS('Classe 9'!D43:AL43,"&gt;0,5",'Classe 9'!$D$43:$AL$43,"&lt;0,75")+COUNTIFS('Classe 10'!D43:AL43,"&gt;0,5",'Classe 10'!$D$43:$AL$43,"&lt;0,75")</f>
        <v>0</v>
      </c>
      <c r="F81">
        <f>COUNTIFS('Classe 1'!D43:AL43,"&gt;0,74")+COUNTIFS('Classe 2'!D43:AL43,"&gt;0,74")+COUNTIFS('Classe 3'!D43:AL43,"&gt;0,74")+COUNTIFS('Classe 4'!D43:AL43,"&gt;0,74")+COUNTIFS('Classe 5'!D43:AL43,"&gt;0,74")+COUNTIFS('Classe 6'!D43:AL43,"&gt;0,74")+COUNTIFS('Classe 7'!D43:AL43,"&gt;0,74")+COUNTIFS('Classe 8'!D43:AL43,"&gt;0,74")+COUNTIFS('Classe 9'!D43:AL43,"&gt;0,74")+COUNTIFS('Classe 10'!D43:AL43,"&gt;0,74")</f>
        <v>0</v>
      </c>
    </row>
    <row r="82" spans="2:6">
      <c r="B82" s="150" t="s">
        <v>59</v>
      </c>
      <c r="C82">
        <f>COUNTIFS('Classe 1'!D96:AL96,"&lt;&gt;0",'Classe 1'!D96:AL96,"&lt;0,33")+COUNTIFS('Classe 2'!D96:AL96,"&lt;&gt;0",'Classe 2'!D96:AL96,"&lt;0,33")+COUNTIFS('Classe 3'!D96:AL96,"&lt;&gt;0",'Classe 3'!D96:AL96,"&lt;0,33")+COUNTIFS('Classe 4'!D96:AL96,"&lt;&gt;0",'Classe 4'!D96:AL96,"&lt;0,33")++COUNTIFS('Classe 5'!D96:AL96,"&lt;&gt;0",'Classe 5'!D96:AL96,"&lt;0,33")+COUNTIFS('Classe 6'!D96:AL96,"&lt;&gt;0",'Classe 6'!D96:AL96,"&lt;0,33")+COUNTIFS('Classe 7'!D96:AL96,"&lt;&gt;0",'Classe 7'!D96:AL96,"&lt;0,33")+COUNTIFS('Classe 8'!D96:AL96,"&lt;&gt;0",'Classe 8'!D96:AL96,"&lt;0,33")+COUNTIFS('Classe 9'!D96:AL96,"&lt;&gt;0",'Classe 9'!D96:AL96,"&lt;0,33")+COUNTIFS('Classe 10'!D96:AL96,"&lt;&gt;0",'Classe 10'!D96:AL96,"&lt;0,33")</f>
        <v>0</v>
      </c>
      <c r="D82">
        <f>COUNTIFS('Classe 1'!D96:AL96,"&gt;0,33",'Classe 1'!D96:AL96,"&lt;0,51")+COUNTIFS('Classe 2'!D96:AL96,"&gt;0,33",'Classe 2'!D96:AL96,"&lt;0,51")+COUNTIFS('Classe 3'!D96:AL96,"&gt;0,33",'Classe 3'!D96:AL96,"&lt;0,51")+COUNTIFS('Classe 4'!D96:AL96,"&gt;0,33",'Classe 4'!D96:AL96,"&lt;0,51")+COUNTIFS('Classe 5'!D96:AL96,"&gt;0,33",'Classe 5'!D96:AL96,"&lt;0,51")+COUNTIFS('Classe 6'!D96:AL96,"&gt;0,33",'Classe 6'!D96:AL96,"&lt;0,51")+COUNTIFS('Classe 7'!D96:AL96,"&gt;0,33",'Classe 7'!D96:AL96,"&lt;0,51")+COUNTIFS('Classe 8'!D96:AL96,"&gt;0,33",'Classe 8'!D96:AL96,"&lt;0,51")+COUNTIFS('Classe 9'!D96:AL96,"&gt;0,33",'Classe 9'!D96:AL96,"&lt;0,51")+COUNTIFS('Classe 10'!D96:AL96,"&gt;0,33",'Classe 10'!D96:AL96,"&lt;0,51")</f>
        <v>0</v>
      </c>
      <c r="E82">
        <f>COUNTIFS('Classe 1'!D96:AL96,"&gt;0,5",'Classe 1'!D96:AL96,"&lt;0,75")+COUNTIFS('Classe 2'!D96:AL96,"&gt;0,5",'Classe 2'!D96:AL96,"&lt;0,75")+COUNTIFS('Classe 3'!D96:AL96,"&gt;0,5",'Classe 3'!D96:AL96,"&lt;0,75")+COUNTIFS('Classe 4'!D96:AL96,"&gt;0,5",'Classe 4'!D96:AL96,"&lt;0,75")++COUNTIFS('Classe 5'!D96:AL96,"&gt;0,5",'Classe 5'!D96:AL96,"&lt;0,75")+COUNTIFS('Classe 6'!D96:AL96,"&gt;0,5",'Classe 6'!D96:AL96,"&lt;0,75")+COUNTIFS('Classe 7'!D96:AL96,"&gt;0,5",'Classe 7'!D96:AL96,"&lt;0,75")+COUNTIFS('Classe 8'!D96:AL96,"&gt;0,5",'Classe 8'!D96:AL96,"&lt;0,75")+COUNTIFS('Classe 9'!D96:AL96,"&gt;0,5",'Classe 9'!D96:AL96,"&lt;0,75")+COUNTIFS('Classe 10'!D96:AL96,"&gt;0,5",'Classe 10'!D96:AL96,"&lt;0,75")</f>
        <v>0</v>
      </c>
      <c r="F82">
        <f>COUNTIFS('Classe 1'!D96:AL96,"&gt;0,74")+COUNTIFS('Classe 2'!D96:AL96,"&gt;0,74")+COUNTIFS('Classe 3'!D96:AL96,"&gt;0,74")+COUNTIFS('Classe 4'!D96:AL96,"&gt;0,74")+COUNTIFS('Classe 5'!D96:AL96,"&gt;0,74")+COUNTIFS('Classe 6'!D96:AL96,"&gt;0,74")+COUNTIFS('Classe 7'!D96:AL96,"&gt;0,74")+COUNTIFS('Classe 8'!D96:AL96,"&gt;0,74")+COUNTIFS('Classe 9'!D96:AL96,"&gt;0,74")+COUNTIFS('Classe 10'!D96:AL96,"&gt;0,74")</f>
        <v>0</v>
      </c>
    </row>
    <row r="83" spans="2:6">
      <c r="B83" s="150" t="s">
        <v>60</v>
      </c>
      <c r="C83">
        <f>COUNTIFS('Classe 1'!D97:AL97,"&lt;&gt;0",'Classe 1'!D97:AL97,"&lt;0,33")+COUNTIFS('Classe 2'!D97:AL97,"&lt;&gt;0",'Classe 2'!D97:AL97,"&lt;0,33")+COUNTIFS('Classe 3'!D97:AL97,"&lt;&gt;0",'Classe 3'!D97:AL97,"&lt;0,33")+COUNTIFS('Classe 4'!D97:AL97,"&lt;&gt;0",'Classe 4'!D97:AL97,"&lt;0,33")++COUNTIFS('Classe 5'!D97:AL97,"&lt;&gt;0",'Classe 5'!D97:AL97,"&lt;0,33")+COUNTIFS('Classe 6'!D97:AL97,"&lt;&gt;0",'Classe 6'!D97:AL97,"&lt;0,33")+COUNTIFS('Classe 7'!D97:AL97,"&lt;&gt;0",'Classe 7'!D97:AL97,"&lt;0,33")+COUNTIFS('Classe 8'!D97:AL97,"&lt;&gt;0",'Classe 8'!D97:AL97,"&lt;0,33")+COUNTIFS('Classe 9'!D97:AL97,"&lt;&gt;0",'Classe 9'!D97:AL97,"&lt;0,33")+COUNTIFS('Classe 10'!D97:AL97,"&lt;&gt;0",'Classe 10'!D97:AL97,"&lt;0,33")</f>
        <v>0</v>
      </c>
      <c r="D83">
        <f>COUNTIFS('Classe 1'!D97:AL97,"&gt;0,33",'Classe 1'!D97:AL97,"&lt;0,51")+COUNTIFS('Classe 2'!D97:AL97,"&gt;0,33",'Classe 2'!D97:AL97,"&lt;0,51")+COUNTIFS('Classe 3'!D97:AL97,"&gt;0,33",'Classe 3'!D97:AL97,"&lt;0,51")+COUNTIFS('Classe 4'!D97:AL97,"&gt;0,33",'Classe 4'!D97:AL97,"&lt;0,51")+COUNTIFS('Classe 5'!D97:AL97,"&gt;0,33",'Classe 5'!D97:AL97,"&lt;0,51")+COUNTIFS('Classe 6'!D97:AL97,"&gt;0,33",'Classe 6'!D97:AL97,"&lt;0,51")+COUNTIFS('Classe 7'!D97:AL97,"&gt;0,33",'Classe 7'!D97:AL97,"&lt;0,51")+COUNTIFS('Classe 8'!D97:AL97,"&gt;0,33",'Classe 8'!D97:AL97,"&lt;0,51")+COUNTIFS('Classe 9'!D97:AL97,"&gt;0,33",'Classe 9'!D97:AL97,"&lt;0,51")+COUNTIFS('Classe 10'!D97:AL97,"&gt;0,33",'Classe 10'!D97:AL97,"&lt;0,51")</f>
        <v>0</v>
      </c>
      <c r="E83">
        <f>COUNTIFS('Classe 1'!D97:AL97,"&gt;0,5",'Classe 1'!D97:AL97,"&lt;0,75")+COUNTIFS('Classe 2'!D97:AL97,"&gt;0,5",'Classe 2'!D97:AL97,"&lt;0,75")+COUNTIFS('Classe 3'!D97:AL97,"&gt;0,5",'Classe 3'!D97:AL97,"&lt;0,75")+COUNTIFS('Classe 4'!D97:AL97,"&gt;0,5",'Classe 4'!D97:AL97,"&lt;0,75")++COUNTIFS('Classe 5'!D97:AL97,"&gt;0,5",'Classe 5'!D97:AL97,"&lt;0,75")+COUNTIFS('Classe 6'!D97:AL97,"&gt;0,5",'Classe 6'!D97:AL97,"&lt;0,75")+COUNTIFS('Classe 7'!D97:AL97,"&gt;0,5",'Classe 7'!D97:AL97,"&lt;0,75")+COUNTIFS('Classe 8'!D97:AL97,"&gt;0,5",'Classe 8'!D97:AL97,"&lt;0,75")+COUNTIFS('Classe 9'!D97:AL97,"&gt;0,5",'Classe 9'!D97:AL97,"&lt;0,75")+COUNTIFS('Classe 10'!D97:AL97,"&gt;0,5",'Classe 10'!D97:AL97,"&lt;0,75")</f>
        <v>0</v>
      </c>
      <c r="F83">
        <f>COUNTIFS('Classe 1'!D97:AL97,"&gt;0,74")+COUNTIFS('Classe 2'!D97:AL97,"&gt;0,74")+COUNTIFS('Classe 3'!D97:AL97,"&gt;0,74")+COUNTIFS('Classe 4'!D97:AL97,"&gt;0,74")+COUNTIFS('Classe 5'!D97:AL97,"&gt;0,74")+COUNTIFS('Classe 6'!D97:AL97,"&gt;0,74")+COUNTIFS('Classe 7'!D97:AL97,"&gt;0,74")+COUNTIFS('Classe 8'!D97:AL97,"&gt;0,74")+COUNTIFS('Classe 9'!D97:AL97,"&gt;0,74")+COUNTIFS('Classe 10'!D97:AL97,"&gt;0,74")</f>
        <v>0</v>
      </c>
    </row>
  </sheetData>
  <sheetProtection sheet="1" objects="1" scenarios="1" selectLockedCells="1"/>
  <mergeCells count="50">
    <mergeCell ref="W69:W72"/>
    <mergeCell ref="X69:X72"/>
    <mergeCell ref="Y69:Y72"/>
    <mergeCell ref="W73:W75"/>
    <mergeCell ref="X73:X75"/>
    <mergeCell ref="Y73:Y75"/>
    <mergeCell ref="W61:W64"/>
    <mergeCell ref="X61:X64"/>
    <mergeCell ref="Y61:Y64"/>
    <mergeCell ref="W65:W68"/>
    <mergeCell ref="X65:X68"/>
    <mergeCell ref="Y65:Y68"/>
    <mergeCell ref="W52:W54"/>
    <mergeCell ref="X52:X54"/>
    <mergeCell ref="Y52:Y54"/>
    <mergeCell ref="W55:W58"/>
    <mergeCell ref="X55:X58"/>
    <mergeCell ref="Y55:Y58"/>
    <mergeCell ref="W35:W43"/>
    <mergeCell ref="X35:X43"/>
    <mergeCell ref="Y35:Y43"/>
    <mergeCell ref="W48:W51"/>
    <mergeCell ref="X48:X51"/>
    <mergeCell ref="Y48:Y51"/>
    <mergeCell ref="W25:W27"/>
    <mergeCell ref="X25:X27"/>
    <mergeCell ref="Y25:Y27"/>
    <mergeCell ref="W28:W31"/>
    <mergeCell ref="X28:X31"/>
    <mergeCell ref="Y28:Y31"/>
    <mergeCell ref="W16:W20"/>
    <mergeCell ref="X16:X20"/>
    <mergeCell ref="Y16:Y20"/>
    <mergeCell ref="W21:W24"/>
    <mergeCell ref="X21:X24"/>
    <mergeCell ref="Y21:Y24"/>
    <mergeCell ref="W12:W14"/>
    <mergeCell ref="X12:X14"/>
    <mergeCell ref="Y12:Y14"/>
    <mergeCell ref="O4:O5"/>
    <mergeCell ref="R4:R5"/>
    <mergeCell ref="S4:S5"/>
    <mergeCell ref="T4:T5"/>
    <mergeCell ref="U4:U5"/>
    <mergeCell ref="W6:W7"/>
    <mergeCell ref="X6:X7"/>
    <mergeCell ref="Y6:Y7"/>
    <mergeCell ref="W8:W11"/>
    <mergeCell ref="X8:X11"/>
    <mergeCell ref="Y8:Y11"/>
  </mergeCells>
  <conditionalFormatting sqref="U6:U75">
    <cfRule type="cellIs" dxfId="3" priority="8" operator="between">
      <formula>0.2</formula>
      <formula>0.49</formula>
    </cfRule>
    <cfRule type="cellIs" dxfId="2" priority="9" operator="between">
      <formula>0.5</formula>
      <formula>0.79</formula>
    </cfRule>
    <cfRule type="cellIs" dxfId="1" priority="10" operator="greaterThan">
      <formula>0.8</formula>
    </cfRule>
    <cfRule type="cellIs" dxfId="0" priority="11" operator="lessThan">
      <formula>0.2</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ML14"/>
  <sheetViews>
    <sheetView topLeftCell="A3" zoomScale="75" zoomScaleNormal="75" zoomScalePageLayoutView="75" workbookViewId="0">
      <selection activeCell="ML12" sqref="ML12"/>
    </sheetView>
  </sheetViews>
  <sheetFormatPr baseColWidth="10" defaultRowHeight="12" x14ac:dyDescent="0"/>
  <cols>
    <col min="36" max="36" width="10.83203125" style="150"/>
    <col min="71" max="71" width="10.83203125" style="171"/>
    <col min="106" max="106" width="10.83203125" style="174"/>
    <col min="141" max="141" width="10.83203125" style="177"/>
    <col min="176" max="176" width="10.83203125" style="178"/>
    <col min="211" max="211" width="10.83203125" style="171"/>
    <col min="246" max="246" width="10.83203125" style="181"/>
    <col min="281" max="281" width="10.83203125" style="183"/>
    <col min="316" max="316" width="10.83203125" style="174"/>
  </cols>
  <sheetData>
    <row r="12" spans="1:350">
      <c r="A12" s="168">
        <f>'Classe 1'!D43</f>
        <v>0</v>
      </c>
      <c r="B12" s="168">
        <f>'Classe 1'!E43</f>
        <v>0</v>
      </c>
      <c r="C12" s="168">
        <f>'Classe 1'!F43</f>
        <v>0</v>
      </c>
      <c r="D12" s="168">
        <f>'Classe 1'!G43</f>
        <v>0</v>
      </c>
      <c r="E12" s="168">
        <f>'Classe 1'!H43</f>
        <v>0</v>
      </c>
      <c r="F12" s="168">
        <f>'Classe 1'!I43</f>
        <v>0</v>
      </c>
      <c r="G12" s="168">
        <f>'Classe 1'!J43</f>
        <v>0</v>
      </c>
      <c r="H12" s="168">
        <f>'Classe 1'!K43</f>
        <v>0</v>
      </c>
      <c r="I12" s="168">
        <f>'Classe 1'!L43</f>
        <v>0</v>
      </c>
      <c r="J12" s="168">
        <f>'Classe 1'!M43</f>
        <v>0</v>
      </c>
      <c r="K12" s="168">
        <f>'Classe 1'!N43</f>
        <v>0</v>
      </c>
      <c r="L12" s="168">
        <f>'Classe 1'!O43</f>
        <v>0</v>
      </c>
      <c r="M12" s="168">
        <f>'Classe 1'!P43</f>
        <v>0</v>
      </c>
      <c r="N12" s="168">
        <f>'Classe 1'!Q43</f>
        <v>0</v>
      </c>
      <c r="O12" s="168">
        <f>'Classe 1'!R43</f>
        <v>0</v>
      </c>
      <c r="P12" s="168">
        <f>'Classe 1'!S43</f>
        <v>0</v>
      </c>
      <c r="Q12" s="168">
        <f>'Classe 1'!T43</f>
        <v>0</v>
      </c>
      <c r="R12" s="168">
        <f>'Classe 1'!U43</f>
        <v>0</v>
      </c>
      <c r="S12" s="168">
        <f>'Classe 1'!V43</f>
        <v>0</v>
      </c>
      <c r="T12" s="168">
        <f>'Classe 1'!W43</f>
        <v>0</v>
      </c>
      <c r="U12" s="168">
        <f>'Classe 1'!X43</f>
        <v>0</v>
      </c>
      <c r="V12" s="168">
        <f>'Classe 1'!Y43</f>
        <v>0</v>
      </c>
      <c r="W12" s="168">
        <f>'Classe 1'!Z43</f>
        <v>0</v>
      </c>
      <c r="X12" s="168">
        <f>'Classe 1'!AA43</f>
        <v>0</v>
      </c>
      <c r="Y12" s="168">
        <f>'Classe 1'!AB43</f>
        <v>0</v>
      </c>
      <c r="Z12" s="168">
        <f>'Classe 1'!AC43</f>
        <v>0</v>
      </c>
      <c r="AA12" s="168">
        <f>'Classe 1'!AD43</f>
        <v>0</v>
      </c>
      <c r="AB12" s="168">
        <f>'Classe 1'!AE43</f>
        <v>0</v>
      </c>
      <c r="AC12" s="168">
        <f>'Classe 1'!AF43</f>
        <v>0</v>
      </c>
      <c r="AD12" s="168">
        <f>'Classe 1'!AG43</f>
        <v>0</v>
      </c>
      <c r="AE12" s="168">
        <f>'Classe 1'!AH43</f>
        <v>0</v>
      </c>
      <c r="AF12" s="168">
        <f>'Classe 1'!AI43</f>
        <v>0</v>
      </c>
      <c r="AG12" s="168">
        <f>'Classe 1'!AJ43</f>
        <v>0</v>
      </c>
      <c r="AH12" s="168">
        <f>'Classe 1'!AK43</f>
        <v>0</v>
      </c>
      <c r="AI12" s="168">
        <f>'Classe 1'!AL43</f>
        <v>0</v>
      </c>
      <c r="AJ12" s="170">
        <f>'Classe 2'!D43</f>
        <v>0</v>
      </c>
      <c r="AK12" s="170">
        <f>'Classe 2'!E43</f>
        <v>0</v>
      </c>
      <c r="AL12" s="170">
        <f>'Classe 2'!F43</f>
        <v>0</v>
      </c>
      <c r="AM12" s="170">
        <f>'Classe 2'!G43</f>
        <v>0</v>
      </c>
      <c r="AN12" s="170">
        <f>'Classe 2'!H43</f>
        <v>0</v>
      </c>
      <c r="AO12" s="170">
        <f>'Classe 2'!I43</f>
        <v>0</v>
      </c>
      <c r="AP12" s="170">
        <f>'Classe 2'!J43</f>
        <v>0</v>
      </c>
      <c r="AQ12" s="170">
        <f>'Classe 2'!K43</f>
        <v>0</v>
      </c>
      <c r="AR12" s="170">
        <f>'Classe 2'!L43</f>
        <v>0</v>
      </c>
      <c r="AS12" s="170">
        <f>'Classe 2'!M43</f>
        <v>0</v>
      </c>
      <c r="AT12" s="170">
        <f>'Classe 2'!N43</f>
        <v>0</v>
      </c>
      <c r="AU12" s="170">
        <f>'Classe 2'!O43</f>
        <v>0</v>
      </c>
      <c r="AV12" s="170">
        <f>'Classe 2'!P43</f>
        <v>0</v>
      </c>
      <c r="AW12" s="170">
        <f>'Classe 2'!Q43</f>
        <v>0</v>
      </c>
      <c r="AX12" s="170">
        <f>'Classe 2'!R43</f>
        <v>0</v>
      </c>
      <c r="AY12" s="170">
        <f>'Classe 2'!S43</f>
        <v>0</v>
      </c>
      <c r="AZ12" s="170">
        <f>'Classe 2'!T43</f>
        <v>0</v>
      </c>
      <c r="BA12" s="170">
        <f>'Classe 2'!U43</f>
        <v>0</v>
      </c>
      <c r="BB12" s="170">
        <f>'Classe 2'!V43</f>
        <v>0</v>
      </c>
      <c r="BC12" s="170">
        <f>'Classe 2'!W43</f>
        <v>0</v>
      </c>
      <c r="BD12" s="170">
        <f>'Classe 2'!X43</f>
        <v>0</v>
      </c>
      <c r="BE12" s="170">
        <f>'Classe 2'!Y43</f>
        <v>0</v>
      </c>
      <c r="BF12" s="170">
        <f>'Classe 2'!Z43</f>
        <v>0</v>
      </c>
      <c r="BG12" s="170">
        <f>'Classe 2'!AA43</f>
        <v>0</v>
      </c>
      <c r="BH12" s="170">
        <f>'Classe 2'!AB43</f>
        <v>0</v>
      </c>
      <c r="BI12" s="170">
        <f>'Classe 2'!AC43</f>
        <v>0</v>
      </c>
      <c r="BJ12" s="170">
        <f>'Classe 2'!AD43</f>
        <v>0</v>
      </c>
      <c r="BK12" s="170">
        <f>'Classe 2'!AE43</f>
        <v>0</v>
      </c>
      <c r="BL12" s="170">
        <f>'Classe 2'!AF43</f>
        <v>0</v>
      </c>
      <c r="BM12" s="170">
        <f>'Classe 2'!AG43</f>
        <v>0</v>
      </c>
      <c r="BN12" s="170">
        <f>'Classe 2'!AH43</f>
        <v>0</v>
      </c>
      <c r="BO12" s="170">
        <f>'Classe 2'!AI43</f>
        <v>0</v>
      </c>
      <c r="BP12" s="170">
        <f>'Classe 2'!AJ43</f>
        <v>0</v>
      </c>
      <c r="BQ12" s="170">
        <f>'Classe 2'!AK43</f>
        <v>0</v>
      </c>
      <c r="BR12" s="170">
        <f>'Classe 2'!AL43</f>
        <v>0</v>
      </c>
      <c r="BS12" s="173">
        <f>'Classe 3'!D43</f>
        <v>0</v>
      </c>
      <c r="BT12" s="173">
        <f>'Classe 3'!E43</f>
        <v>0</v>
      </c>
      <c r="BU12" s="173">
        <f>'Classe 3'!F43</f>
        <v>0</v>
      </c>
      <c r="BV12" s="173">
        <f>'Classe 3'!G43</f>
        <v>0</v>
      </c>
      <c r="BW12" s="173">
        <f>'Classe 3'!H43</f>
        <v>0</v>
      </c>
      <c r="BX12" s="173">
        <f>'Classe 3'!I43</f>
        <v>0</v>
      </c>
      <c r="BY12" s="173">
        <f>'Classe 3'!J43</f>
        <v>0</v>
      </c>
      <c r="BZ12" s="173">
        <f>'Classe 3'!K43</f>
        <v>0</v>
      </c>
      <c r="CA12" s="173">
        <f>'Classe 3'!L43</f>
        <v>0</v>
      </c>
      <c r="CB12" s="173">
        <f>'Classe 3'!M43</f>
        <v>0</v>
      </c>
      <c r="CC12" s="173">
        <f>'Classe 3'!N43</f>
        <v>0</v>
      </c>
      <c r="CD12" s="173">
        <f>'Classe 3'!O43</f>
        <v>0</v>
      </c>
      <c r="CE12" s="173">
        <f>'Classe 3'!P43</f>
        <v>0</v>
      </c>
      <c r="CF12" s="173">
        <f>'Classe 3'!Q43</f>
        <v>0</v>
      </c>
      <c r="CG12" s="173">
        <f>'Classe 3'!R43</f>
        <v>0</v>
      </c>
      <c r="CH12" s="173">
        <f>'Classe 3'!S43</f>
        <v>0</v>
      </c>
      <c r="CI12" s="173">
        <f>'Classe 3'!T43</f>
        <v>0</v>
      </c>
      <c r="CJ12" s="173">
        <f>'Classe 3'!U43</f>
        <v>0</v>
      </c>
      <c r="CK12" s="173">
        <f>'Classe 3'!V43</f>
        <v>0</v>
      </c>
      <c r="CL12" s="173">
        <f>'Classe 3'!W43</f>
        <v>0</v>
      </c>
      <c r="CM12" s="173">
        <f>'Classe 3'!X43</f>
        <v>0</v>
      </c>
      <c r="CN12" s="173">
        <f>'Classe 3'!Y43</f>
        <v>0</v>
      </c>
      <c r="CO12" s="173">
        <f>'Classe 3'!Z43</f>
        <v>0</v>
      </c>
      <c r="CP12" s="173">
        <f>'Classe 3'!AA43</f>
        <v>0</v>
      </c>
      <c r="CQ12" s="173">
        <f>'Classe 3'!AB43</f>
        <v>0</v>
      </c>
      <c r="CR12" s="173">
        <f>'Classe 3'!AC43</f>
        <v>0</v>
      </c>
      <c r="CS12" s="173">
        <f>'Classe 3'!AD43</f>
        <v>0</v>
      </c>
      <c r="CT12" s="173">
        <f>'Classe 3'!AE43</f>
        <v>0</v>
      </c>
      <c r="CU12" s="173">
        <f>'Classe 3'!AF43</f>
        <v>0</v>
      </c>
      <c r="CV12" s="173">
        <f>'Classe 3'!AG43</f>
        <v>0</v>
      </c>
      <c r="CW12" s="173">
        <f>'Classe 3'!AH43</f>
        <v>0</v>
      </c>
      <c r="CX12" s="173">
        <f>'Classe 3'!AI43</f>
        <v>0</v>
      </c>
      <c r="CY12" s="173">
        <f>'Classe 3'!AJ43</f>
        <v>0</v>
      </c>
      <c r="CZ12" s="173">
        <f>'Classe 3'!AK43</f>
        <v>0</v>
      </c>
      <c r="DA12" s="173">
        <f>'Classe 3'!AL43</f>
        <v>0</v>
      </c>
      <c r="DB12" s="175">
        <f>'Classe 4'!D43</f>
        <v>0</v>
      </c>
      <c r="DC12" s="175">
        <f>'Classe 4'!E43</f>
        <v>0</v>
      </c>
      <c r="DD12" s="175">
        <f>'Classe 4'!F43</f>
        <v>0</v>
      </c>
      <c r="DE12" s="175">
        <f>'Classe 4'!G43</f>
        <v>0</v>
      </c>
      <c r="DF12" s="175">
        <f>'Classe 4'!H43</f>
        <v>0</v>
      </c>
      <c r="DG12" s="175">
        <f>'Classe 4'!I43</f>
        <v>0</v>
      </c>
      <c r="DH12" s="175">
        <f>'Classe 4'!J43</f>
        <v>0</v>
      </c>
      <c r="DI12" s="175">
        <f>'Classe 4'!K43</f>
        <v>0</v>
      </c>
      <c r="DJ12" s="175">
        <f>'Classe 4'!L43</f>
        <v>0</v>
      </c>
      <c r="DK12" s="175">
        <f>'Classe 4'!M43</f>
        <v>0</v>
      </c>
      <c r="DL12" s="175">
        <f>'Classe 4'!N43</f>
        <v>0</v>
      </c>
      <c r="DM12" s="175">
        <f>'Classe 4'!O43</f>
        <v>0</v>
      </c>
      <c r="DN12" s="175">
        <f>'Classe 4'!P43</f>
        <v>0</v>
      </c>
      <c r="DO12" s="175">
        <f>'Classe 4'!Q43</f>
        <v>0</v>
      </c>
      <c r="DP12" s="175">
        <f>'Classe 4'!R43</f>
        <v>0</v>
      </c>
      <c r="DQ12" s="175">
        <f>'Classe 4'!S43</f>
        <v>0</v>
      </c>
      <c r="DR12" s="175">
        <f>'Classe 4'!T43</f>
        <v>0</v>
      </c>
      <c r="DS12" s="175">
        <f>'Classe 4'!U43</f>
        <v>0</v>
      </c>
      <c r="DT12" s="175">
        <f>'Classe 4'!V43</f>
        <v>0</v>
      </c>
      <c r="DU12" s="175">
        <f>'Classe 4'!W43</f>
        <v>0</v>
      </c>
      <c r="DV12" s="175">
        <f>'Classe 4'!X43</f>
        <v>0</v>
      </c>
      <c r="DW12" s="175">
        <f>'Classe 4'!Y43</f>
        <v>0</v>
      </c>
      <c r="DX12" s="175">
        <f>'Classe 4'!Z43</f>
        <v>0</v>
      </c>
      <c r="DY12" s="175">
        <f>'Classe 4'!AA43</f>
        <v>0</v>
      </c>
      <c r="DZ12" s="175">
        <f>'Classe 4'!AB43</f>
        <v>0</v>
      </c>
      <c r="EA12" s="175">
        <f>'Classe 4'!AC43</f>
        <v>0</v>
      </c>
      <c r="EB12" s="175">
        <f>'Classe 4'!AD43</f>
        <v>0</v>
      </c>
      <c r="EC12" s="175">
        <f>'Classe 4'!AE43</f>
        <v>0</v>
      </c>
      <c r="ED12" s="175">
        <f>'Classe 4'!AF43</f>
        <v>0</v>
      </c>
      <c r="EE12" s="175">
        <f>'Classe 4'!AG43</f>
        <v>0</v>
      </c>
      <c r="EF12" s="175">
        <f>'Classe 4'!AH43</f>
        <v>0</v>
      </c>
      <c r="EG12" s="175">
        <f>'Classe 4'!AI43</f>
        <v>0</v>
      </c>
      <c r="EH12" s="175">
        <f>'Classe 4'!AJ43</f>
        <v>0</v>
      </c>
      <c r="EI12" s="175">
        <f>'Classe 4'!AK43</f>
        <v>0</v>
      </c>
      <c r="EJ12" s="175">
        <f>'Classe 4'!AL43</f>
        <v>0</v>
      </c>
      <c r="EK12" s="177">
        <f>'Classe 5'!D43</f>
        <v>0</v>
      </c>
      <c r="EL12" s="177">
        <f>'Classe 5'!E43</f>
        <v>0</v>
      </c>
      <c r="EM12" s="177">
        <f>'Classe 5'!F43</f>
        <v>0</v>
      </c>
      <c r="EN12" s="177">
        <f>'Classe 5'!G43</f>
        <v>0</v>
      </c>
      <c r="EO12" s="177">
        <f>'Classe 5'!H43</f>
        <v>0</v>
      </c>
      <c r="EP12" s="177">
        <f>'Classe 5'!I43</f>
        <v>0</v>
      </c>
      <c r="EQ12" s="177">
        <f>'Classe 5'!J43</f>
        <v>0</v>
      </c>
      <c r="ER12" s="177">
        <f>'Classe 5'!K43</f>
        <v>0</v>
      </c>
      <c r="ES12" s="177">
        <f>'Classe 5'!L43</f>
        <v>0</v>
      </c>
      <c r="ET12" s="177">
        <f>'Classe 5'!M43</f>
        <v>0</v>
      </c>
      <c r="EU12" s="177">
        <f>'Classe 5'!N43</f>
        <v>0</v>
      </c>
      <c r="EV12" s="177">
        <f>'Classe 5'!O43</f>
        <v>0</v>
      </c>
      <c r="EW12" s="177">
        <f>'Classe 5'!P43</f>
        <v>0</v>
      </c>
      <c r="EX12" s="177">
        <f>'Classe 5'!Q43</f>
        <v>0</v>
      </c>
      <c r="EY12" s="177">
        <f>'Classe 5'!R43</f>
        <v>0</v>
      </c>
      <c r="EZ12" s="177">
        <f>'Classe 5'!S43</f>
        <v>0</v>
      </c>
      <c r="FA12" s="177">
        <f>'Classe 5'!T43</f>
        <v>0</v>
      </c>
      <c r="FB12" s="177">
        <f>'Classe 5'!U43</f>
        <v>0</v>
      </c>
      <c r="FC12" s="177">
        <f>'Classe 5'!V43</f>
        <v>0</v>
      </c>
      <c r="FD12" s="177">
        <f>'Classe 5'!W43</f>
        <v>0</v>
      </c>
      <c r="FE12" s="177">
        <f>'Classe 5'!X43</f>
        <v>0</v>
      </c>
      <c r="FF12" s="177">
        <f>'Classe 5'!Y43</f>
        <v>0</v>
      </c>
      <c r="FG12" s="177">
        <f>'Classe 5'!Z43</f>
        <v>0</v>
      </c>
      <c r="FH12" s="177">
        <f>'Classe 5'!AA43</f>
        <v>0</v>
      </c>
      <c r="FI12" s="177">
        <f>'Classe 5'!AB43</f>
        <v>0</v>
      </c>
      <c r="FJ12" s="177">
        <f>'Classe 5'!AC43</f>
        <v>0</v>
      </c>
      <c r="FK12" s="177">
        <f>'Classe 5'!AD43</f>
        <v>0</v>
      </c>
      <c r="FL12" s="177">
        <f>'Classe 5'!AE43</f>
        <v>0</v>
      </c>
      <c r="FM12" s="177">
        <f>'Classe 5'!AF43</f>
        <v>0</v>
      </c>
      <c r="FN12" s="177">
        <f>'Classe 5'!AG43</f>
        <v>0</v>
      </c>
      <c r="FO12" s="177">
        <f>'Classe 5'!AH43</f>
        <v>0</v>
      </c>
      <c r="FP12" s="177">
        <f>'Classe 5'!AI43</f>
        <v>0</v>
      </c>
      <c r="FQ12" s="177">
        <f>'Classe 5'!AJ43</f>
        <v>0</v>
      </c>
      <c r="FR12" s="177">
        <f>'Classe 5'!AK43</f>
        <v>0</v>
      </c>
      <c r="FS12" s="177">
        <f>'Classe 5'!AL43</f>
        <v>0</v>
      </c>
      <c r="FT12" s="179">
        <f>'Classe 6'!D43</f>
        <v>0</v>
      </c>
      <c r="FU12" s="179">
        <f>'Classe 6'!E43</f>
        <v>0</v>
      </c>
      <c r="FV12" s="179">
        <f>'Classe 6'!F43</f>
        <v>0</v>
      </c>
      <c r="FW12" s="179">
        <f>'Classe 6'!G43</f>
        <v>0</v>
      </c>
      <c r="FX12" s="179">
        <f>'Classe 6'!H43</f>
        <v>0</v>
      </c>
      <c r="FY12" s="179">
        <f>'Classe 6'!I43</f>
        <v>0</v>
      </c>
      <c r="FZ12" s="179">
        <f>'Classe 6'!J43</f>
        <v>0</v>
      </c>
      <c r="GA12" s="179">
        <f>'Classe 6'!K43</f>
        <v>0</v>
      </c>
      <c r="GB12" s="179">
        <f>'Classe 6'!L43</f>
        <v>0</v>
      </c>
      <c r="GC12" s="179">
        <f>'Classe 6'!M43</f>
        <v>0</v>
      </c>
      <c r="GD12" s="179">
        <f>'Classe 6'!N43</f>
        <v>0</v>
      </c>
      <c r="GE12" s="179">
        <f>'Classe 6'!O43</f>
        <v>0</v>
      </c>
      <c r="GF12" s="179">
        <f>'Classe 6'!P43</f>
        <v>0</v>
      </c>
      <c r="GG12" s="179">
        <f>'Classe 6'!Q43</f>
        <v>0</v>
      </c>
      <c r="GH12" s="179">
        <f>'Classe 6'!R43</f>
        <v>0</v>
      </c>
      <c r="GI12" s="179">
        <f>'Classe 6'!S43</f>
        <v>0</v>
      </c>
      <c r="GJ12" s="179">
        <f>'Classe 6'!T43</f>
        <v>0</v>
      </c>
      <c r="GK12" s="179">
        <f>'Classe 6'!U43</f>
        <v>0</v>
      </c>
      <c r="GL12" s="179">
        <f>'Classe 6'!V43</f>
        <v>0</v>
      </c>
      <c r="GM12" s="179">
        <f>'Classe 6'!W43</f>
        <v>0</v>
      </c>
      <c r="GN12" s="179">
        <f>'Classe 6'!X43</f>
        <v>0</v>
      </c>
      <c r="GO12" s="179">
        <f>'Classe 6'!Y43</f>
        <v>0</v>
      </c>
      <c r="GP12" s="179">
        <f>'Classe 6'!Z43</f>
        <v>0</v>
      </c>
      <c r="GQ12" s="179">
        <f>'Classe 6'!AA43</f>
        <v>0</v>
      </c>
      <c r="GR12" s="179">
        <f>'Classe 6'!AB43</f>
        <v>0</v>
      </c>
      <c r="GS12" s="179">
        <f>'Classe 6'!AC43</f>
        <v>0</v>
      </c>
      <c r="GT12" s="179">
        <f>'Classe 6'!AD43</f>
        <v>0</v>
      </c>
      <c r="GU12" s="179">
        <f>'Classe 6'!AE43</f>
        <v>0</v>
      </c>
      <c r="GV12" s="179">
        <f>'Classe 6'!AF43</f>
        <v>0</v>
      </c>
      <c r="GW12" s="179">
        <f>'Classe 6'!AG43</f>
        <v>0</v>
      </c>
      <c r="GX12" s="179">
        <f>'Classe 6'!AH43</f>
        <v>0</v>
      </c>
      <c r="GY12" s="179">
        <f>'Classe 6'!AI43</f>
        <v>0</v>
      </c>
      <c r="GZ12" s="179">
        <f>'Classe 6'!AJ43</f>
        <v>0</v>
      </c>
      <c r="HA12" s="179">
        <f>'Classe 6'!AK43</f>
        <v>0</v>
      </c>
      <c r="HB12" s="179">
        <f>'Classe 6'!AL43</f>
        <v>0</v>
      </c>
      <c r="HC12" s="173">
        <f>'Classe 7'!D43</f>
        <v>0</v>
      </c>
      <c r="HD12" s="173">
        <f>'Classe 7'!E43</f>
        <v>0</v>
      </c>
      <c r="HE12" s="173">
        <f>'Classe 7'!F43</f>
        <v>0</v>
      </c>
      <c r="HF12" s="173">
        <f>'Classe 7'!G43</f>
        <v>0</v>
      </c>
      <c r="HG12" s="173">
        <f>'Classe 7'!H43</f>
        <v>0</v>
      </c>
      <c r="HH12" s="173">
        <f>'Classe 7'!I43</f>
        <v>0</v>
      </c>
      <c r="HI12" s="173">
        <f>'Classe 7'!J43</f>
        <v>0</v>
      </c>
      <c r="HJ12" s="173">
        <f>'Classe 7'!K43</f>
        <v>0</v>
      </c>
      <c r="HK12" s="173">
        <f>'Classe 7'!L43</f>
        <v>0</v>
      </c>
      <c r="HL12" s="173">
        <f>'Classe 7'!M43</f>
        <v>0</v>
      </c>
      <c r="HM12" s="173">
        <f>'Classe 7'!N43</f>
        <v>0</v>
      </c>
      <c r="HN12" s="173">
        <f>'Classe 7'!O43</f>
        <v>0</v>
      </c>
      <c r="HO12" s="173">
        <f>'Classe 7'!P43</f>
        <v>0</v>
      </c>
      <c r="HP12" s="173">
        <f>'Classe 7'!Q43</f>
        <v>0</v>
      </c>
      <c r="HQ12" s="173">
        <f>'Classe 7'!R43</f>
        <v>0</v>
      </c>
      <c r="HR12" s="173">
        <f>'Classe 7'!S43</f>
        <v>0</v>
      </c>
      <c r="HS12" s="173">
        <f>'Classe 7'!T43</f>
        <v>0</v>
      </c>
      <c r="HT12" s="173">
        <f>'Classe 7'!U43</f>
        <v>0</v>
      </c>
      <c r="HU12" s="173">
        <f>'Classe 7'!V43</f>
        <v>0</v>
      </c>
      <c r="HV12" s="173">
        <f>'Classe 7'!W43</f>
        <v>0</v>
      </c>
      <c r="HW12" s="173">
        <f>'Classe 7'!X43</f>
        <v>0</v>
      </c>
      <c r="HX12" s="173">
        <f>'Classe 7'!Y43</f>
        <v>0</v>
      </c>
      <c r="HY12" s="173">
        <f>'Classe 7'!Z43</f>
        <v>0</v>
      </c>
      <c r="HZ12" s="173">
        <f>'Classe 7'!AA43</f>
        <v>0</v>
      </c>
      <c r="IA12" s="173">
        <f>'Classe 7'!AB43</f>
        <v>0</v>
      </c>
      <c r="IB12" s="173">
        <f>'Classe 7'!AC43</f>
        <v>0</v>
      </c>
      <c r="IC12" s="173">
        <f>'Classe 7'!AD43</f>
        <v>0</v>
      </c>
      <c r="ID12" s="173">
        <f>'Classe 7'!AE43</f>
        <v>0</v>
      </c>
      <c r="IE12" s="173">
        <f>'Classe 7'!AF43</f>
        <v>0</v>
      </c>
      <c r="IF12" s="173">
        <f>'Classe 7'!AG43</f>
        <v>0</v>
      </c>
      <c r="IG12" s="173">
        <f>'Classe 7'!AH43</f>
        <v>0</v>
      </c>
      <c r="IH12" s="173">
        <f>'Classe 7'!AI43</f>
        <v>0</v>
      </c>
      <c r="II12" s="173">
        <f>'Classe 7'!AJ43</f>
        <v>0</v>
      </c>
      <c r="IJ12" s="173">
        <f>'Classe 7'!AK43</f>
        <v>0</v>
      </c>
      <c r="IK12" s="173">
        <f>'Classe 7'!AL43</f>
        <v>0</v>
      </c>
      <c r="IL12" s="180">
        <f>'Classe 8'!D43</f>
        <v>0</v>
      </c>
      <c r="IM12" s="180">
        <f>'Classe 8'!E43</f>
        <v>0</v>
      </c>
      <c r="IN12" s="180">
        <f>'Classe 8'!F43</f>
        <v>0</v>
      </c>
      <c r="IO12" s="180">
        <f>'Classe 8'!G43</f>
        <v>0</v>
      </c>
      <c r="IP12" s="180">
        <f>'Classe 8'!H43</f>
        <v>0</v>
      </c>
      <c r="IQ12" s="180">
        <f>'Classe 8'!I43</f>
        <v>0</v>
      </c>
      <c r="IR12" s="180">
        <f>'Classe 8'!J43</f>
        <v>0</v>
      </c>
      <c r="IS12" s="180">
        <f>'Classe 8'!K43</f>
        <v>0</v>
      </c>
      <c r="IT12" s="180">
        <f>'Classe 8'!L43</f>
        <v>0</v>
      </c>
      <c r="IU12" s="180">
        <f>'Classe 8'!M43</f>
        <v>0</v>
      </c>
      <c r="IV12" s="180">
        <f>'Classe 8'!N43</f>
        <v>0</v>
      </c>
      <c r="IW12" s="180">
        <f>'Classe 8'!O43</f>
        <v>0</v>
      </c>
      <c r="IX12" s="180">
        <f>'Classe 8'!P43</f>
        <v>0</v>
      </c>
      <c r="IY12" s="180">
        <f>'Classe 8'!Q43</f>
        <v>0</v>
      </c>
      <c r="IZ12" s="180">
        <f>'Classe 8'!R43</f>
        <v>0</v>
      </c>
      <c r="JA12" s="180">
        <f>'Classe 8'!S43</f>
        <v>0</v>
      </c>
      <c r="JB12" s="180">
        <f>'Classe 8'!T43</f>
        <v>0</v>
      </c>
      <c r="JC12" s="180">
        <f>'Classe 8'!U43</f>
        <v>0</v>
      </c>
      <c r="JD12" s="180">
        <f>'Classe 8'!V43</f>
        <v>0</v>
      </c>
      <c r="JE12" s="180">
        <f>'Classe 8'!W43</f>
        <v>0</v>
      </c>
      <c r="JF12" s="180">
        <f>'Classe 8'!X43</f>
        <v>0</v>
      </c>
      <c r="JG12" s="180">
        <f>'Classe 8'!Y43</f>
        <v>0</v>
      </c>
      <c r="JH12" s="180">
        <f>'Classe 8'!Z43</f>
        <v>0</v>
      </c>
      <c r="JI12" s="180">
        <f>'Classe 8'!AA43</f>
        <v>0</v>
      </c>
      <c r="JJ12" s="180">
        <f>'Classe 8'!AB43</f>
        <v>0</v>
      </c>
      <c r="JK12" s="180">
        <f>'Classe 8'!AC43</f>
        <v>0</v>
      </c>
      <c r="JL12" s="180">
        <f>'Classe 8'!AD43</f>
        <v>0</v>
      </c>
      <c r="JM12" s="180">
        <f>'Classe 8'!AE43</f>
        <v>0</v>
      </c>
      <c r="JN12" s="180">
        <f>'Classe 8'!AF43</f>
        <v>0</v>
      </c>
      <c r="JO12" s="180">
        <f>'Classe 8'!AG43</f>
        <v>0</v>
      </c>
      <c r="JP12" s="180">
        <f>'Classe 8'!AH43</f>
        <v>0</v>
      </c>
      <c r="JQ12" s="180">
        <f>'Classe 8'!AI43</f>
        <v>0</v>
      </c>
      <c r="JR12" s="180">
        <f>'Classe 8'!AJ43</f>
        <v>0</v>
      </c>
      <c r="JS12" s="180">
        <f>'Classe 8'!AK43</f>
        <v>0</v>
      </c>
      <c r="JT12" s="180">
        <f>'Classe 8'!AL43</f>
        <v>0</v>
      </c>
      <c r="JU12" s="182">
        <f>'Classe 9'!D43</f>
        <v>0</v>
      </c>
      <c r="JV12" s="182">
        <f>'Classe 9'!E43</f>
        <v>0</v>
      </c>
      <c r="JW12" s="182">
        <f>'Classe 9'!F43</f>
        <v>0</v>
      </c>
      <c r="JX12" s="182">
        <f>'Classe 9'!G43</f>
        <v>0</v>
      </c>
      <c r="JY12" s="182">
        <f>'Classe 9'!H43</f>
        <v>0</v>
      </c>
      <c r="JZ12" s="182">
        <f>'Classe 9'!I43</f>
        <v>0</v>
      </c>
      <c r="KA12" s="182">
        <f>'Classe 9'!J43</f>
        <v>0</v>
      </c>
      <c r="KB12" s="182">
        <f>'Classe 9'!K43</f>
        <v>0</v>
      </c>
      <c r="KC12" s="182">
        <f>'Classe 9'!L43</f>
        <v>0</v>
      </c>
      <c r="KD12" s="182">
        <f>'Classe 9'!M43</f>
        <v>0</v>
      </c>
      <c r="KE12" s="182">
        <f>'Classe 9'!N43</f>
        <v>0</v>
      </c>
      <c r="KF12" s="182">
        <f>'Classe 9'!O43</f>
        <v>0</v>
      </c>
      <c r="KG12" s="182">
        <f>'Classe 9'!P43</f>
        <v>0</v>
      </c>
      <c r="KH12" s="182">
        <f>'Classe 9'!Q43</f>
        <v>0</v>
      </c>
      <c r="KI12" s="182">
        <f>'Classe 9'!R43</f>
        <v>0</v>
      </c>
      <c r="KJ12" s="182">
        <f>'Classe 9'!S43</f>
        <v>0</v>
      </c>
      <c r="KK12" s="182">
        <f>'Classe 9'!T43</f>
        <v>0</v>
      </c>
      <c r="KL12" s="182">
        <f>'Classe 9'!U43</f>
        <v>0</v>
      </c>
      <c r="KM12" s="182">
        <f>'Classe 9'!V43</f>
        <v>0</v>
      </c>
      <c r="KN12" s="182">
        <f>'Classe 9'!W43</f>
        <v>0</v>
      </c>
      <c r="KO12" s="182">
        <f>'Classe 9'!X43</f>
        <v>0</v>
      </c>
      <c r="KP12" s="182">
        <f>'Classe 9'!Y43</f>
        <v>0</v>
      </c>
      <c r="KQ12" s="182">
        <f>'Classe 9'!Z43</f>
        <v>0</v>
      </c>
      <c r="KR12" s="182">
        <f>'Classe 9'!AA43</f>
        <v>0</v>
      </c>
      <c r="KS12" s="182">
        <f>'Classe 9'!AB43</f>
        <v>0</v>
      </c>
      <c r="KT12" s="182">
        <f>'Classe 9'!AC43</f>
        <v>0</v>
      </c>
      <c r="KU12" s="182">
        <f>'Classe 9'!AD43</f>
        <v>0</v>
      </c>
      <c r="KV12" s="182">
        <f>'Classe 9'!AE43</f>
        <v>0</v>
      </c>
      <c r="KW12" s="182">
        <f>'Classe 9'!AF43</f>
        <v>0</v>
      </c>
      <c r="KX12" s="182">
        <f>'Classe 9'!AG43</f>
        <v>0</v>
      </c>
      <c r="KY12" s="182">
        <f>'Classe 9'!AH43</f>
        <v>0</v>
      </c>
      <c r="KZ12" s="182">
        <f>'Classe 9'!AI43</f>
        <v>0</v>
      </c>
      <c r="LA12" s="182">
        <f>'Classe 9'!AJ43</f>
        <v>0</v>
      </c>
      <c r="LB12" s="182">
        <f>'Classe 9'!AK43</f>
        <v>0</v>
      </c>
      <c r="LC12" s="182">
        <f>'Classe 9'!AL43</f>
        <v>0</v>
      </c>
      <c r="LD12" s="175">
        <f>'Classe 10'!D43</f>
        <v>0</v>
      </c>
      <c r="LE12" s="175">
        <f>'Classe 10'!E43</f>
        <v>0</v>
      </c>
      <c r="LF12" s="175">
        <f>'Classe 10'!F43</f>
        <v>0</v>
      </c>
      <c r="LG12" s="175">
        <f>'Classe 10'!G43</f>
        <v>0</v>
      </c>
      <c r="LH12" s="175">
        <f>'Classe 10'!H43</f>
        <v>0</v>
      </c>
      <c r="LI12" s="175">
        <f>'Classe 10'!I43</f>
        <v>0</v>
      </c>
      <c r="LJ12" s="175">
        <f>'Classe 10'!J43</f>
        <v>0</v>
      </c>
      <c r="LK12" s="175">
        <f>'Classe 10'!K43</f>
        <v>0</v>
      </c>
      <c r="LL12" s="175">
        <f>'Classe 10'!L43</f>
        <v>0</v>
      </c>
      <c r="LM12" s="175">
        <f>'Classe 10'!M43</f>
        <v>0</v>
      </c>
      <c r="LN12" s="175">
        <f>'Classe 10'!N43</f>
        <v>0</v>
      </c>
      <c r="LO12" s="175">
        <f>'Classe 10'!O43</f>
        <v>0</v>
      </c>
      <c r="LP12" s="175">
        <f>'Classe 10'!P43</f>
        <v>0</v>
      </c>
      <c r="LQ12" s="175">
        <f>'Classe 10'!Q43</f>
        <v>0</v>
      </c>
      <c r="LR12" s="175">
        <f>'Classe 10'!R43</f>
        <v>0</v>
      </c>
      <c r="LS12" s="175">
        <f>'Classe 10'!S43</f>
        <v>0</v>
      </c>
      <c r="LT12" s="175">
        <f>'Classe 10'!T43</f>
        <v>0</v>
      </c>
      <c r="LU12" s="175">
        <f>'Classe 10'!U43</f>
        <v>0</v>
      </c>
      <c r="LV12" s="175">
        <f>'Classe 10'!V43</f>
        <v>0</v>
      </c>
      <c r="LW12" s="175">
        <f>'Classe 10'!W43</f>
        <v>0</v>
      </c>
      <c r="LX12" s="175">
        <f>'Classe 10'!X43</f>
        <v>0</v>
      </c>
      <c r="LY12" s="175">
        <f>'Classe 10'!Y43</f>
        <v>0</v>
      </c>
      <c r="LZ12" s="175">
        <f>'Classe 10'!Z43</f>
        <v>0</v>
      </c>
      <c r="MA12" s="175">
        <f>'Classe 10'!AA43</f>
        <v>0</v>
      </c>
      <c r="MB12" s="175">
        <f>'Classe 10'!AB43</f>
        <v>0</v>
      </c>
      <c r="MC12" s="175">
        <f>'Classe 10'!AC43</f>
        <v>0</v>
      </c>
      <c r="MD12" s="175">
        <f>'Classe 10'!AD43</f>
        <v>0</v>
      </c>
      <c r="ME12" s="175">
        <f>'Classe 10'!AE43</f>
        <v>0</v>
      </c>
      <c r="MF12" s="175">
        <f>'Classe 10'!AF43</f>
        <v>0</v>
      </c>
      <c r="MG12" s="175">
        <f>'Classe 10'!AG43</f>
        <v>0</v>
      </c>
      <c r="MH12" s="175">
        <f>'Classe 10'!AH43</f>
        <v>0</v>
      </c>
      <c r="MI12" s="175">
        <f>'Classe 10'!AI43</f>
        <v>0</v>
      </c>
      <c r="MJ12" s="175">
        <f>'Classe 10'!AJ43</f>
        <v>0</v>
      </c>
      <c r="MK12" s="175">
        <f>'Classe 10'!AK43</f>
        <v>0</v>
      </c>
      <c r="ML12" s="175">
        <f>'Classe 10'!AL43</f>
        <v>0</v>
      </c>
    </row>
    <row r="13" spans="1:3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c r="CZ13" s="171"/>
      <c r="DA13" s="171"/>
      <c r="DC13" s="174"/>
      <c r="DD13" s="174"/>
      <c r="DE13" s="174"/>
      <c r="DF13" s="174"/>
      <c r="DG13" s="174"/>
      <c r="DH13" s="174"/>
      <c r="DI13" s="174"/>
      <c r="DJ13" s="174"/>
      <c r="DK13" s="174"/>
      <c r="DL13" s="174"/>
      <c r="DM13" s="174"/>
      <c r="DN13" s="174"/>
      <c r="DO13" s="174"/>
      <c r="DP13" s="174"/>
      <c r="DQ13" s="174"/>
      <c r="DR13" s="174"/>
      <c r="DS13" s="174"/>
      <c r="DT13" s="174"/>
      <c r="DU13" s="174"/>
      <c r="DV13" s="174"/>
      <c r="DW13" s="174"/>
      <c r="DX13" s="174"/>
      <c r="DY13" s="174"/>
      <c r="DZ13" s="174"/>
      <c r="EA13" s="174"/>
      <c r="EB13" s="174"/>
      <c r="EC13" s="174"/>
      <c r="ED13" s="174"/>
      <c r="EE13" s="174"/>
      <c r="EF13" s="174"/>
      <c r="EG13" s="174"/>
      <c r="EH13" s="174"/>
      <c r="EI13" s="174"/>
      <c r="EJ13" s="174"/>
      <c r="EL13" s="177"/>
      <c r="EM13" s="177"/>
      <c r="EN13" s="177"/>
      <c r="EO13" s="177"/>
      <c r="EP13" s="177"/>
      <c r="EQ13" s="177"/>
      <c r="ER13" s="177"/>
      <c r="ES13" s="177"/>
      <c r="ET13" s="177"/>
      <c r="EU13" s="177"/>
      <c r="EV13" s="177"/>
      <c r="EW13" s="177"/>
      <c r="EX13" s="177"/>
      <c r="EY13" s="177"/>
      <c r="EZ13" s="177"/>
      <c r="FA13" s="177"/>
      <c r="FB13" s="177"/>
      <c r="FC13" s="177"/>
      <c r="FD13" s="177"/>
      <c r="FE13" s="177"/>
      <c r="FF13" s="177"/>
      <c r="FG13" s="177"/>
      <c r="FH13" s="177"/>
      <c r="FI13" s="177"/>
      <c r="FJ13" s="177"/>
      <c r="FK13" s="177"/>
      <c r="FL13" s="177"/>
      <c r="FM13" s="177"/>
      <c r="FN13" s="177"/>
      <c r="FO13" s="177"/>
      <c r="FP13" s="177"/>
      <c r="FQ13" s="177"/>
      <c r="FR13" s="177"/>
      <c r="FS13" s="177"/>
      <c r="FT13" s="179"/>
      <c r="FU13" s="179"/>
      <c r="FV13" s="179"/>
      <c r="FW13" s="179"/>
      <c r="FX13" s="179"/>
      <c r="FY13" s="179"/>
      <c r="FZ13" s="179"/>
      <c r="GA13" s="179"/>
      <c r="GB13" s="179"/>
      <c r="GC13" s="179"/>
      <c r="GD13" s="179"/>
      <c r="GE13" s="179"/>
      <c r="GF13" s="179"/>
      <c r="GG13" s="179"/>
      <c r="GH13" s="179"/>
      <c r="GI13" s="179"/>
      <c r="GJ13" s="179"/>
      <c r="GK13" s="179"/>
      <c r="GL13" s="179"/>
      <c r="GM13" s="179"/>
      <c r="GN13" s="179"/>
      <c r="GO13" s="179"/>
      <c r="GP13" s="179"/>
      <c r="GQ13" s="179"/>
      <c r="GR13" s="179"/>
      <c r="GS13" s="179"/>
      <c r="GT13" s="179"/>
      <c r="GU13" s="179"/>
      <c r="GV13" s="179"/>
      <c r="GW13" s="179"/>
      <c r="GX13" s="179"/>
      <c r="GY13" s="179"/>
      <c r="GZ13" s="179"/>
      <c r="HA13" s="179"/>
      <c r="HB13" s="179"/>
      <c r="HC13" s="173"/>
      <c r="HD13" s="173"/>
      <c r="HE13" s="173"/>
      <c r="HF13" s="173"/>
      <c r="HG13" s="173"/>
      <c r="HH13" s="173"/>
      <c r="HI13" s="173"/>
      <c r="HJ13" s="173"/>
      <c r="HK13" s="173"/>
      <c r="HL13" s="173"/>
      <c r="HM13" s="173"/>
      <c r="HN13" s="173"/>
      <c r="HO13" s="173"/>
      <c r="HP13" s="173"/>
      <c r="HQ13" s="173"/>
      <c r="HR13" s="173"/>
      <c r="HS13" s="173"/>
      <c r="HT13" s="173"/>
      <c r="HU13" s="173"/>
      <c r="HV13" s="173"/>
      <c r="HW13" s="173"/>
      <c r="HX13" s="173"/>
      <c r="HY13" s="173"/>
      <c r="HZ13" s="173"/>
      <c r="IA13" s="173"/>
      <c r="IB13" s="173"/>
      <c r="IC13" s="173"/>
      <c r="ID13" s="173"/>
      <c r="IE13" s="173"/>
      <c r="IF13" s="173"/>
      <c r="IG13" s="173"/>
      <c r="IH13" s="173"/>
      <c r="II13" s="173"/>
      <c r="IJ13" s="173"/>
      <c r="IK13" s="173"/>
      <c r="IL13" s="180"/>
      <c r="IM13" s="180"/>
      <c r="IN13" s="180"/>
      <c r="IO13" s="180"/>
      <c r="IP13" s="180"/>
      <c r="IQ13" s="180"/>
      <c r="IR13" s="180"/>
      <c r="IS13" s="180"/>
      <c r="IT13" s="180"/>
      <c r="IU13" s="180"/>
      <c r="IV13" s="180"/>
      <c r="IW13" s="180"/>
      <c r="IX13" s="180"/>
      <c r="IY13" s="180"/>
      <c r="IZ13" s="180"/>
      <c r="JA13" s="180"/>
      <c r="JB13" s="180"/>
      <c r="JC13" s="180"/>
      <c r="JD13" s="180"/>
      <c r="JE13" s="180"/>
      <c r="JF13" s="180"/>
      <c r="JG13" s="180"/>
      <c r="JH13" s="180"/>
      <c r="JI13" s="180"/>
      <c r="JJ13" s="180"/>
      <c r="JK13" s="180"/>
      <c r="JL13" s="180"/>
      <c r="JM13" s="180"/>
      <c r="JN13" s="180"/>
      <c r="JO13" s="180"/>
      <c r="JP13" s="180"/>
      <c r="JQ13" s="180"/>
      <c r="JR13" s="180"/>
      <c r="JS13" s="180"/>
      <c r="JT13" s="180"/>
      <c r="JU13" s="182"/>
      <c r="JV13" s="182"/>
      <c r="JW13" s="182"/>
      <c r="JX13" s="182"/>
      <c r="JY13" s="182"/>
      <c r="JZ13" s="182"/>
      <c r="KA13" s="182"/>
      <c r="KB13" s="182"/>
      <c r="KC13" s="182"/>
      <c r="KD13" s="182"/>
      <c r="KE13" s="182"/>
      <c r="KF13" s="182"/>
      <c r="KG13" s="182"/>
      <c r="KH13" s="182"/>
      <c r="KI13" s="182"/>
      <c r="KJ13" s="182"/>
      <c r="KK13" s="182"/>
      <c r="KL13" s="182"/>
      <c r="KM13" s="182"/>
      <c r="KN13" s="182"/>
      <c r="KO13" s="182"/>
      <c r="KP13" s="182"/>
      <c r="KQ13" s="182"/>
      <c r="KR13" s="182"/>
      <c r="KS13" s="182"/>
      <c r="KT13" s="182"/>
      <c r="KU13" s="182"/>
      <c r="KV13" s="182"/>
      <c r="KW13" s="182"/>
      <c r="KX13" s="182"/>
      <c r="KY13" s="182"/>
      <c r="KZ13" s="182"/>
      <c r="LA13" s="182"/>
      <c r="LB13" s="182"/>
      <c r="LC13" s="182"/>
      <c r="LD13" s="175"/>
      <c r="LE13" s="175"/>
      <c r="LF13" s="175"/>
      <c r="LG13" s="175"/>
      <c r="LH13" s="175"/>
      <c r="LI13" s="175"/>
      <c r="LJ13" s="175"/>
      <c r="LK13" s="175"/>
      <c r="LL13" s="175"/>
      <c r="LM13" s="175"/>
      <c r="LN13" s="175"/>
      <c r="LO13" s="175"/>
      <c r="LP13" s="175"/>
      <c r="LQ13" s="175"/>
      <c r="LR13" s="175"/>
      <c r="LS13" s="175"/>
      <c r="LT13" s="175"/>
      <c r="LU13" s="175"/>
      <c r="LV13" s="175"/>
      <c r="LW13" s="175"/>
      <c r="LX13" s="175"/>
      <c r="LY13" s="175"/>
      <c r="LZ13" s="175"/>
      <c r="MA13" s="175"/>
      <c r="MB13" s="175"/>
      <c r="MC13" s="175"/>
      <c r="MD13" s="175"/>
      <c r="ME13" s="175"/>
      <c r="MF13" s="175"/>
      <c r="MG13" s="175"/>
      <c r="MH13" s="175"/>
      <c r="MI13" s="175"/>
      <c r="MJ13" s="175"/>
      <c r="MK13" s="175"/>
      <c r="ML13" s="175"/>
    </row>
    <row r="14" spans="1:350">
      <c r="A14" s="169">
        <f>'Classe 1'!D96</f>
        <v>0</v>
      </c>
      <c r="B14" s="169">
        <f>'Classe 1'!E96</f>
        <v>0</v>
      </c>
      <c r="C14" s="169">
        <f>'Classe 1'!F96</f>
        <v>0</v>
      </c>
      <c r="D14" s="169">
        <f>'Classe 1'!G96</f>
        <v>0</v>
      </c>
      <c r="E14" s="169">
        <f>'Classe 1'!H96</f>
        <v>0</v>
      </c>
      <c r="F14" s="169">
        <f>'Classe 1'!I96</f>
        <v>0</v>
      </c>
      <c r="G14" s="169">
        <f>'Classe 1'!J96</f>
        <v>0</v>
      </c>
      <c r="H14" s="169">
        <f>'Classe 1'!K96</f>
        <v>0</v>
      </c>
      <c r="I14" s="169">
        <f>'Classe 1'!L96</f>
        <v>0</v>
      </c>
      <c r="J14" s="169">
        <f>'Classe 1'!M96</f>
        <v>0</v>
      </c>
      <c r="K14" s="169">
        <f>'Classe 1'!N96</f>
        <v>0</v>
      </c>
      <c r="L14" s="169">
        <f>'Classe 1'!O96</f>
        <v>0</v>
      </c>
      <c r="M14" s="169">
        <f>'Classe 1'!P96</f>
        <v>0</v>
      </c>
      <c r="N14" s="169">
        <f>'Classe 1'!Q96</f>
        <v>0</v>
      </c>
      <c r="O14" s="169">
        <f>'Classe 1'!R96</f>
        <v>0</v>
      </c>
      <c r="P14" s="169">
        <f>'Classe 1'!S96</f>
        <v>0</v>
      </c>
      <c r="Q14" s="169">
        <f>'Classe 1'!T96</f>
        <v>0</v>
      </c>
      <c r="R14" s="169">
        <f>'Classe 1'!U96</f>
        <v>0</v>
      </c>
      <c r="S14" s="169">
        <f>'Classe 1'!V96</f>
        <v>0</v>
      </c>
      <c r="T14" s="169">
        <f>'Classe 1'!W96</f>
        <v>0</v>
      </c>
      <c r="U14" s="169">
        <f>'Classe 1'!X96</f>
        <v>0</v>
      </c>
      <c r="V14" s="169">
        <f>'Classe 1'!Y96</f>
        <v>0</v>
      </c>
      <c r="W14" s="169">
        <f>'Classe 1'!Z96</f>
        <v>0</v>
      </c>
      <c r="X14" s="169">
        <f>'Classe 1'!AA96</f>
        <v>0</v>
      </c>
      <c r="Y14" s="169">
        <f>'Classe 1'!AB96</f>
        <v>0</v>
      </c>
      <c r="Z14" s="169">
        <f>'Classe 1'!AC96</f>
        <v>0</v>
      </c>
      <c r="AA14" s="169">
        <f>'Classe 1'!AD96</f>
        <v>0</v>
      </c>
      <c r="AB14" s="169">
        <f>'Classe 1'!AE96</f>
        <v>0</v>
      </c>
      <c r="AC14" s="169">
        <f>'Classe 1'!AF96</f>
        <v>0</v>
      </c>
      <c r="AD14" s="169">
        <f>'Classe 1'!AG96</f>
        <v>0</v>
      </c>
      <c r="AE14" s="169">
        <f>'Classe 1'!AH96</f>
        <v>0</v>
      </c>
      <c r="AF14" s="169">
        <f>'Classe 1'!AI96</f>
        <v>0</v>
      </c>
      <c r="AG14" s="169">
        <f>'Classe 1'!AJ96</f>
        <v>0</v>
      </c>
      <c r="AH14" s="169">
        <f>'Classe 1'!AK96</f>
        <v>0</v>
      </c>
      <c r="AI14" s="169">
        <f>'Classe 1'!AL96</f>
        <v>0</v>
      </c>
      <c r="AJ14" s="172">
        <f>'Classe 2'!D96</f>
        <v>0</v>
      </c>
      <c r="AK14" s="172">
        <f>'Classe 2'!E96</f>
        <v>0</v>
      </c>
      <c r="AL14" s="172">
        <f>'Classe 2'!F96</f>
        <v>0</v>
      </c>
      <c r="AM14" s="172">
        <f>'Classe 2'!G96</f>
        <v>0</v>
      </c>
      <c r="AN14" s="172">
        <f>'Classe 2'!H96</f>
        <v>0</v>
      </c>
      <c r="AO14" s="172">
        <f>'Classe 2'!I96</f>
        <v>0</v>
      </c>
      <c r="AP14" s="172">
        <f>'Classe 2'!J96</f>
        <v>0</v>
      </c>
      <c r="AQ14" s="172">
        <f>'Classe 2'!K96</f>
        <v>0</v>
      </c>
      <c r="AR14" s="172">
        <f>'Classe 2'!L96</f>
        <v>0</v>
      </c>
      <c r="AS14" s="172">
        <f>'Classe 2'!M96</f>
        <v>0</v>
      </c>
      <c r="AT14" s="172">
        <f>'Classe 2'!N96</f>
        <v>0</v>
      </c>
      <c r="AU14" s="172">
        <f>'Classe 2'!O96</f>
        <v>0</v>
      </c>
      <c r="AV14" s="172">
        <f>'Classe 2'!P96</f>
        <v>0</v>
      </c>
      <c r="AW14" s="172">
        <f>'Classe 2'!Q96</f>
        <v>0</v>
      </c>
      <c r="AX14" s="172">
        <f>'Classe 2'!R96</f>
        <v>0</v>
      </c>
      <c r="AY14" s="172">
        <f>'Classe 2'!S96</f>
        <v>0</v>
      </c>
      <c r="AZ14" s="172">
        <f>'Classe 2'!T96</f>
        <v>0</v>
      </c>
      <c r="BA14" s="172">
        <f>'Classe 2'!U96</f>
        <v>0</v>
      </c>
      <c r="BB14" s="172">
        <f>'Classe 2'!V96</f>
        <v>0</v>
      </c>
      <c r="BC14" s="172">
        <f>'Classe 2'!W96</f>
        <v>0</v>
      </c>
      <c r="BD14" s="172">
        <f>'Classe 2'!X96</f>
        <v>0</v>
      </c>
      <c r="BE14" s="172">
        <f>'Classe 2'!Y96</f>
        <v>0</v>
      </c>
      <c r="BF14" s="172">
        <f>'Classe 2'!Z96</f>
        <v>0</v>
      </c>
      <c r="BG14" s="172">
        <f>'Classe 2'!AA96</f>
        <v>0</v>
      </c>
      <c r="BH14" s="172">
        <f>'Classe 2'!AB96</f>
        <v>0</v>
      </c>
      <c r="BI14" s="172">
        <f>'Classe 2'!AC96</f>
        <v>0</v>
      </c>
      <c r="BJ14" s="172">
        <f>'Classe 2'!AD96</f>
        <v>0</v>
      </c>
      <c r="BK14" s="172">
        <f>'Classe 2'!AE96</f>
        <v>0</v>
      </c>
      <c r="BL14" s="172">
        <f>'Classe 2'!AF96</f>
        <v>0</v>
      </c>
      <c r="BM14" s="172">
        <f>'Classe 2'!AG96</f>
        <v>0</v>
      </c>
      <c r="BN14" s="172">
        <f>'Classe 2'!AH96</f>
        <v>0</v>
      </c>
      <c r="BO14" s="172">
        <f>'Classe 2'!AI96</f>
        <v>0</v>
      </c>
      <c r="BP14" s="172">
        <f>'Classe 2'!AJ96</f>
        <v>0</v>
      </c>
      <c r="BQ14" s="172">
        <f>'Classe 2'!AK96</f>
        <v>0</v>
      </c>
      <c r="BR14" s="172">
        <f>'Classe 2'!AL96</f>
        <v>0</v>
      </c>
      <c r="BS14" s="173">
        <f>'Classe 3'!D96</f>
        <v>0</v>
      </c>
      <c r="BT14" s="173">
        <f>'Classe 3'!E96</f>
        <v>0</v>
      </c>
      <c r="BU14" s="173">
        <f>'Classe 3'!F96</f>
        <v>0</v>
      </c>
      <c r="BV14" s="173">
        <f>'Classe 3'!G96</f>
        <v>0</v>
      </c>
      <c r="BW14" s="173">
        <f>'Classe 3'!H96</f>
        <v>0</v>
      </c>
      <c r="BX14" s="173">
        <f>'Classe 3'!I96</f>
        <v>0</v>
      </c>
      <c r="BY14" s="173">
        <f>'Classe 3'!J96</f>
        <v>0</v>
      </c>
      <c r="BZ14" s="173">
        <f>'Classe 3'!K96</f>
        <v>0</v>
      </c>
      <c r="CA14" s="173">
        <f>'Classe 3'!L96</f>
        <v>0</v>
      </c>
      <c r="CB14" s="173">
        <f>'Classe 3'!M96</f>
        <v>0</v>
      </c>
      <c r="CC14" s="173">
        <f>'Classe 3'!N96</f>
        <v>0</v>
      </c>
      <c r="CD14" s="173">
        <f>'Classe 3'!O96</f>
        <v>0</v>
      </c>
      <c r="CE14" s="173">
        <f>'Classe 3'!P96</f>
        <v>0</v>
      </c>
      <c r="CF14" s="173">
        <f>'Classe 3'!Q96</f>
        <v>0</v>
      </c>
      <c r="CG14" s="173">
        <f>'Classe 3'!R96</f>
        <v>0</v>
      </c>
      <c r="CH14" s="173">
        <f>'Classe 3'!S96</f>
        <v>0</v>
      </c>
      <c r="CI14" s="173">
        <f>'Classe 3'!T96</f>
        <v>0</v>
      </c>
      <c r="CJ14" s="173">
        <f>'Classe 3'!U96</f>
        <v>0</v>
      </c>
      <c r="CK14" s="173">
        <f>'Classe 3'!V96</f>
        <v>0</v>
      </c>
      <c r="CL14" s="173">
        <f>'Classe 3'!W96</f>
        <v>0</v>
      </c>
      <c r="CM14" s="173">
        <f>'Classe 3'!X96</f>
        <v>0</v>
      </c>
      <c r="CN14" s="173">
        <f>'Classe 3'!Y96</f>
        <v>0</v>
      </c>
      <c r="CO14" s="173">
        <f>'Classe 3'!Z96</f>
        <v>0</v>
      </c>
      <c r="CP14" s="173">
        <f>'Classe 3'!AA96</f>
        <v>0</v>
      </c>
      <c r="CQ14" s="173">
        <f>'Classe 3'!AB96</f>
        <v>0</v>
      </c>
      <c r="CR14" s="173">
        <f>'Classe 3'!AC96</f>
        <v>0</v>
      </c>
      <c r="CS14" s="173">
        <f>'Classe 3'!AD96</f>
        <v>0</v>
      </c>
      <c r="CT14" s="173">
        <f>'Classe 3'!AE96</f>
        <v>0</v>
      </c>
      <c r="CU14" s="173">
        <f>'Classe 3'!AF96</f>
        <v>0</v>
      </c>
      <c r="CV14" s="173">
        <f>'Classe 3'!AG96</f>
        <v>0</v>
      </c>
      <c r="CW14" s="173">
        <f>'Classe 3'!AH96</f>
        <v>0</v>
      </c>
      <c r="CX14" s="173">
        <f>'Classe 3'!AI96</f>
        <v>0</v>
      </c>
      <c r="CY14" s="173">
        <f>'Classe 3'!AJ96</f>
        <v>0</v>
      </c>
      <c r="CZ14" s="173">
        <f>'Classe 3'!AK96</f>
        <v>0</v>
      </c>
      <c r="DA14" s="173">
        <f>'Classe 3'!AL96</f>
        <v>0</v>
      </c>
      <c r="DB14" s="175">
        <f>'Classe 4'!D96</f>
        <v>0</v>
      </c>
      <c r="DC14" s="175">
        <f>'Classe 4'!E96</f>
        <v>0</v>
      </c>
      <c r="DD14" s="175">
        <f>'Classe 4'!F96</f>
        <v>0</v>
      </c>
      <c r="DE14" s="175">
        <f>'Classe 4'!G96</f>
        <v>0</v>
      </c>
      <c r="DF14" s="175">
        <f>'Classe 4'!H96</f>
        <v>0</v>
      </c>
      <c r="DG14" s="175">
        <f>'Classe 4'!I96</f>
        <v>0</v>
      </c>
      <c r="DH14" s="175">
        <f>'Classe 4'!J96</f>
        <v>0</v>
      </c>
      <c r="DI14" s="175">
        <f>'Classe 4'!K96</f>
        <v>0</v>
      </c>
      <c r="DJ14" s="175">
        <f>'Classe 4'!L96</f>
        <v>0</v>
      </c>
      <c r="DK14" s="175">
        <f>'Classe 4'!M96</f>
        <v>0</v>
      </c>
      <c r="DL14" s="175">
        <f>'Classe 4'!N96</f>
        <v>0</v>
      </c>
      <c r="DM14" s="175">
        <f>'Classe 4'!O96</f>
        <v>0</v>
      </c>
      <c r="DN14" s="175">
        <f>'Classe 4'!P96</f>
        <v>0</v>
      </c>
      <c r="DO14" s="175">
        <f>'Classe 4'!Q96</f>
        <v>0</v>
      </c>
      <c r="DP14" s="175">
        <f>'Classe 4'!R96</f>
        <v>0</v>
      </c>
      <c r="DQ14" s="175">
        <f>'Classe 4'!S96</f>
        <v>0</v>
      </c>
      <c r="DR14" s="175">
        <f>'Classe 4'!T96</f>
        <v>0</v>
      </c>
      <c r="DS14" s="175">
        <f>'Classe 4'!U96</f>
        <v>0</v>
      </c>
      <c r="DT14" s="175">
        <f>'Classe 4'!V96</f>
        <v>0</v>
      </c>
      <c r="DU14" s="175">
        <f>'Classe 4'!W96</f>
        <v>0</v>
      </c>
      <c r="DV14" s="175">
        <f>'Classe 4'!X96</f>
        <v>0</v>
      </c>
      <c r="DW14" s="175">
        <f>'Classe 4'!Y96</f>
        <v>0</v>
      </c>
      <c r="DX14" s="175">
        <f>'Classe 4'!Z96</f>
        <v>0</v>
      </c>
      <c r="DY14" s="175">
        <f>'Classe 4'!AA96</f>
        <v>0</v>
      </c>
      <c r="DZ14" s="175">
        <f>'Classe 4'!AB96</f>
        <v>0</v>
      </c>
      <c r="EA14" s="175">
        <f>'Classe 4'!AC96</f>
        <v>0</v>
      </c>
      <c r="EB14" s="175">
        <f>'Classe 4'!AD96</f>
        <v>0</v>
      </c>
      <c r="EC14" s="175">
        <f>'Classe 4'!AE96</f>
        <v>0</v>
      </c>
      <c r="ED14" s="175">
        <f>'Classe 4'!AF96</f>
        <v>0</v>
      </c>
      <c r="EE14" s="175">
        <f>'Classe 4'!AG96</f>
        <v>0</v>
      </c>
      <c r="EF14" s="175">
        <f>'Classe 4'!AH96</f>
        <v>0</v>
      </c>
      <c r="EG14" s="175">
        <f>'Classe 4'!AI96</f>
        <v>0</v>
      </c>
      <c r="EH14" s="175">
        <f>'Classe 4'!AJ96</f>
        <v>0</v>
      </c>
      <c r="EI14" s="175">
        <f>'Classe 4'!AK96</f>
        <v>0</v>
      </c>
      <c r="EJ14" s="175">
        <f>'Classe 4'!AL96</f>
        <v>0</v>
      </c>
      <c r="EK14" s="177">
        <f>'Classe 5'!D96</f>
        <v>0</v>
      </c>
      <c r="EL14" s="177">
        <f>'Classe 5'!E96</f>
        <v>0</v>
      </c>
      <c r="EM14" s="177">
        <f>'Classe 5'!F96</f>
        <v>0</v>
      </c>
      <c r="EN14" s="177">
        <f>'Classe 5'!G96</f>
        <v>0</v>
      </c>
      <c r="EO14" s="177">
        <f>'Classe 5'!H96</f>
        <v>0</v>
      </c>
      <c r="EP14" s="177">
        <f>'Classe 5'!I96</f>
        <v>0</v>
      </c>
      <c r="EQ14" s="177">
        <f>'Classe 5'!J96</f>
        <v>0</v>
      </c>
      <c r="ER14" s="177">
        <f>'Classe 5'!K96</f>
        <v>0</v>
      </c>
      <c r="ES14" s="177">
        <f>'Classe 5'!L96</f>
        <v>0</v>
      </c>
      <c r="ET14" s="177">
        <f>'Classe 5'!M96</f>
        <v>0</v>
      </c>
      <c r="EU14" s="177">
        <f>'Classe 5'!N96</f>
        <v>0</v>
      </c>
      <c r="EV14" s="177">
        <f>'Classe 5'!O96</f>
        <v>0</v>
      </c>
      <c r="EW14" s="177">
        <f>'Classe 5'!P96</f>
        <v>0</v>
      </c>
      <c r="EX14" s="177">
        <f>'Classe 5'!Q96</f>
        <v>0</v>
      </c>
      <c r="EY14" s="177">
        <f>'Classe 5'!R96</f>
        <v>0</v>
      </c>
      <c r="EZ14" s="177">
        <f>'Classe 5'!S96</f>
        <v>0</v>
      </c>
      <c r="FA14" s="177">
        <f>'Classe 5'!T96</f>
        <v>0</v>
      </c>
      <c r="FB14" s="177">
        <f>'Classe 5'!U96</f>
        <v>0</v>
      </c>
      <c r="FC14" s="177">
        <f>'Classe 5'!V96</f>
        <v>0</v>
      </c>
      <c r="FD14" s="177">
        <f>'Classe 5'!W96</f>
        <v>0</v>
      </c>
      <c r="FE14" s="177">
        <f>'Classe 5'!X96</f>
        <v>0</v>
      </c>
      <c r="FF14" s="177">
        <f>'Classe 5'!Y96</f>
        <v>0</v>
      </c>
      <c r="FG14" s="177">
        <f>'Classe 5'!Z96</f>
        <v>0</v>
      </c>
      <c r="FH14" s="177">
        <f>'Classe 5'!AA96</f>
        <v>0</v>
      </c>
      <c r="FI14" s="177">
        <f>'Classe 5'!AB96</f>
        <v>0</v>
      </c>
      <c r="FJ14" s="177">
        <f>'Classe 5'!AC96</f>
        <v>0</v>
      </c>
      <c r="FK14" s="177">
        <f>'Classe 5'!AD96</f>
        <v>0</v>
      </c>
      <c r="FL14" s="177">
        <f>'Classe 5'!AE96</f>
        <v>0</v>
      </c>
      <c r="FM14" s="177">
        <f>'Classe 5'!AF96</f>
        <v>0</v>
      </c>
      <c r="FN14" s="177">
        <f>'Classe 5'!AG96</f>
        <v>0</v>
      </c>
      <c r="FO14" s="177">
        <f>'Classe 5'!AH96</f>
        <v>0</v>
      </c>
      <c r="FP14" s="177">
        <f>'Classe 5'!AI96</f>
        <v>0</v>
      </c>
      <c r="FQ14" s="177">
        <f>'Classe 5'!AJ96</f>
        <v>0</v>
      </c>
      <c r="FR14" s="177">
        <f>'Classe 5'!AK96</f>
        <v>0</v>
      </c>
      <c r="FS14" s="177">
        <f>'Classe 5'!AL96</f>
        <v>0</v>
      </c>
      <c r="FT14" s="179">
        <f>'Classe 6'!D96</f>
        <v>0</v>
      </c>
      <c r="FU14" s="179">
        <f>'Classe 6'!E96</f>
        <v>0</v>
      </c>
      <c r="FV14" s="179">
        <f>'Classe 6'!F96</f>
        <v>0</v>
      </c>
      <c r="FW14" s="179">
        <f>'Classe 6'!G96</f>
        <v>0</v>
      </c>
      <c r="FX14" s="179">
        <f>'Classe 6'!H96</f>
        <v>0</v>
      </c>
      <c r="FY14" s="179">
        <f>'Classe 6'!I96</f>
        <v>0</v>
      </c>
      <c r="FZ14" s="179">
        <f>'Classe 6'!J96</f>
        <v>0</v>
      </c>
      <c r="GA14" s="179">
        <f>'Classe 6'!K96</f>
        <v>0</v>
      </c>
      <c r="GB14" s="179">
        <f>'Classe 6'!L96</f>
        <v>0</v>
      </c>
      <c r="GC14" s="179">
        <f>'Classe 6'!M96</f>
        <v>0</v>
      </c>
      <c r="GD14" s="179">
        <f>'Classe 6'!N96</f>
        <v>0</v>
      </c>
      <c r="GE14" s="179">
        <f>'Classe 6'!O96</f>
        <v>0</v>
      </c>
      <c r="GF14" s="179">
        <f>'Classe 6'!P96</f>
        <v>0</v>
      </c>
      <c r="GG14" s="179">
        <f>'Classe 6'!Q96</f>
        <v>0</v>
      </c>
      <c r="GH14" s="179">
        <f>'Classe 6'!R96</f>
        <v>0</v>
      </c>
      <c r="GI14" s="179">
        <f>'Classe 6'!S96</f>
        <v>0</v>
      </c>
      <c r="GJ14" s="179">
        <f>'Classe 6'!T96</f>
        <v>0</v>
      </c>
      <c r="GK14" s="179">
        <f>'Classe 6'!U96</f>
        <v>0</v>
      </c>
      <c r="GL14" s="179">
        <f>'Classe 6'!V96</f>
        <v>0</v>
      </c>
      <c r="GM14" s="179">
        <f>'Classe 6'!W96</f>
        <v>0</v>
      </c>
      <c r="GN14" s="179">
        <f>'Classe 6'!X96</f>
        <v>0</v>
      </c>
      <c r="GO14" s="179">
        <f>'Classe 6'!Y96</f>
        <v>0</v>
      </c>
      <c r="GP14" s="179">
        <f>'Classe 6'!Z96</f>
        <v>0</v>
      </c>
      <c r="GQ14" s="179">
        <f>'Classe 6'!AA96</f>
        <v>0</v>
      </c>
      <c r="GR14" s="179">
        <f>'Classe 6'!AB96</f>
        <v>0</v>
      </c>
      <c r="GS14" s="179">
        <f>'Classe 6'!AC96</f>
        <v>0</v>
      </c>
      <c r="GT14" s="179">
        <f>'Classe 6'!AD96</f>
        <v>0</v>
      </c>
      <c r="GU14" s="179">
        <f>'Classe 6'!AE96</f>
        <v>0</v>
      </c>
      <c r="GV14" s="179">
        <f>'Classe 6'!AF96</f>
        <v>0</v>
      </c>
      <c r="GW14" s="179">
        <f>'Classe 6'!AG96</f>
        <v>0</v>
      </c>
      <c r="GX14" s="179">
        <f>'Classe 6'!AH96</f>
        <v>0</v>
      </c>
      <c r="GY14" s="179">
        <f>'Classe 6'!AI96</f>
        <v>0</v>
      </c>
      <c r="GZ14" s="179">
        <f>'Classe 6'!AJ96</f>
        <v>0</v>
      </c>
      <c r="HA14" s="179">
        <f>'Classe 6'!AK96</f>
        <v>0</v>
      </c>
      <c r="HB14" s="179">
        <f>'Classe 6'!AL96</f>
        <v>0</v>
      </c>
      <c r="HC14" s="173">
        <f>'Classe 7'!D96</f>
        <v>0</v>
      </c>
      <c r="HD14" s="173">
        <f>'Classe 7'!E96</f>
        <v>0</v>
      </c>
      <c r="HE14" s="173">
        <f>'Classe 7'!F96</f>
        <v>0</v>
      </c>
      <c r="HF14" s="173">
        <f>'Classe 7'!G96</f>
        <v>0</v>
      </c>
      <c r="HG14" s="173">
        <f>'Classe 7'!H96</f>
        <v>0</v>
      </c>
      <c r="HH14" s="173">
        <f>'Classe 7'!I96</f>
        <v>0</v>
      </c>
      <c r="HI14" s="173">
        <f>'Classe 7'!J96</f>
        <v>0</v>
      </c>
      <c r="HJ14" s="173">
        <f>'Classe 7'!K96</f>
        <v>0</v>
      </c>
      <c r="HK14" s="173">
        <f>'Classe 7'!L96</f>
        <v>0</v>
      </c>
      <c r="HL14" s="173">
        <f>'Classe 7'!M96</f>
        <v>0</v>
      </c>
      <c r="HM14" s="173">
        <f>'Classe 7'!N96</f>
        <v>0</v>
      </c>
      <c r="HN14" s="173">
        <f>'Classe 7'!O96</f>
        <v>0</v>
      </c>
      <c r="HO14" s="173">
        <f>'Classe 7'!P96</f>
        <v>0</v>
      </c>
      <c r="HP14" s="173">
        <f>'Classe 7'!Q96</f>
        <v>0</v>
      </c>
      <c r="HQ14" s="173">
        <f>'Classe 7'!R96</f>
        <v>0</v>
      </c>
      <c r="HR14" s="173">
        <f>'Classe 7'!S96</f>
        <v>0</v>
      </c>
      <c r="HS14" s="173">
        <f>'Classe 7'!T96</f>
        <v>0</v>
      </c>
      <c r="HT14" s="173">
        <f>'Classe 7'!U96</f>
        <v>0</v>
      </c>
      <c r="HU14" s="173">
        <f>'Classe 7'!V96</f>
        <v>0</v>
      </c>
      <c r="HV14" s="173">
        <f>'Classe 7'!W96</f>
        <v>0</v>
      </c>
      <c r="HW14" s="173">
        <f>'Classe 7'!X96</f>
        <v>0</v>
      </c>
      <c r="HX14" s="173">
        <f>'Classe 7'!Y96</f>
        <v>0</v>
      </c>
      <c r="HY14" s="173">
        <f>'Classe 7'!Z96</f>
        <v>0</v>
      </c>
      <c r="HZ14" s="173">
        <f>'Classe 7'!AA96</f>
        <v>0</v>
      </c>
      <c r="IA14" s="173">
        <f>'Classe 7'!AB96</f>
        <v>0</v>
      </c>
      <c r="IB14" s="173">
        <f>'Classe 7'!AC96</f>
        <v>0</v>
      </c>
      <c r="IC14" s="173">
        <f>'Classe 7'!AD96</f>
        <v>0</v>
      </c>
      <c r="ID14" s="173">
        <f>'Classe 7'!AE96</f>
        <v>0</v>
      </c>
      <c r="IE14" s="173">
        <f>'Classe 7'!AF96</f>
        <v>0</v>
      </c>
      <c r="IF14" s="173">
        <f>'Classe 7'!AG96</f>
        <v>0</v>
      </c>
      <c r="IG14" s="173">
        <f>'Classe 7'!AH96</f>
        <v>0</v>
      </c>
      <c r="IH14" s="173">
        <f>'Classe 7'!AI96</f>
        <v>0</v>
      </c>
      <c r="II14" s="173">
        <f>'Classe 7'!AJ96</f>
        <v>0</v>
      </c>
      <c r="IJ14" s="173">
        <f>'Classe 7'!AK96</f>
        <v>0</v>
      </c>
      <c r="IK14" s="173">
        <f>'Classe 7'!AL96</f>
        <v>0</v>
      </c>
      <c r="IL14" s="180">
        <f>'Classe 8'!D96</f>
        <v>0</v>
      </c>
      <c r="IM14" s="180">
        <f>'Classe 8'!E96</f>
        <v>0</v>
      </c>
      <c r="IN14" s="180">
        <f>'Classe 8'!F96</f>
        <v>0</v>
      </c>
      <c r="IO14" s="180">
        <f>'Classe 8'!G96</f>
        <v>0</v>
      </c>
      <c r="IP14" s="180">
        <f>'Classe 8'!H96</f>
        <v>0</v>
      </c>
      <c r="IQ14" s="180">
        <f>'Classe 8'!I96</f>
        <v>0</v>
      </c>
      <c r="IR14" s="180">
        <f>'Classe 8'!J96</f>
        <v>0</v>
      </c>
      <c r="IS14" s="180">
        <f>'Classe 8'!K96</f>
        <v>0</v>
      </c>
      <c r="IT14" s="180">
        <f>'Classe 8'!L96</f>
        <v>0</v>
      </c>
      <c r="IU14" s="180">
        <f>'Classe 8'!M96</f>
        <v>0</v>
      </c>
      <c r="IV14" s="180">
        <f>'Classe 8'!N96</f>
        <v>0</v>
      </c>
      <c r="IW14" s="180">
        <f>'Classe 8'!O96</f>
        <v>0</v>
      </c>
      <c r="IX14" s="180">
        <f>'Classe 8'!P96</f>
        <v>0</v>
      </c>
      <c r="IY14" s="180">
        <f>'Classe 8'!Q96</f>
        <v>0</v>
      </c>
      <c r="IZ14" s="180">
        <f>'Classe 8'!R96</f>
        <v>0</v>
      </c>
      <c r="JA14" s="180">
        <f>'Classe 8'!S96</f>
        <v>0</v>
      </c>
      <c r="JB14" s="180">
        <f>'Classe 8'!T96</f>
        <v>0</v>
      </c>
      <c r="JC14" s="180">
        <f>'Classe 8'!U96</f>
        <v>0</v>
      </c>
      <c r="JD14" s="180">
        <f>'Classe 8'!V96</f>
        <v>0</v>
      </c>
      <c r="JE14" s="180">
        <f>'Classe 8'!W96</f>
        <v>0</v>
      </c>
      <c r="JF14" s="180">
        <f>'Classe 8'!X96</f>
        <v>0</v>
      </c>
      <c r="JG14" s="180">
        <f>'Classe 8'!Y96</f>
        <v>0</v>
      </c>
      <c r="JH14" s="180">
        <f>'Classe 8'!Z96</f>
        <v>0</v>
      </c>
      <c r="JI14" s="180">
        <f>'Classe 8'!AA96</f>
        <v>0</v>
      </c>
      <c r="JJ14" s="180">
        <f>'Classe 8'!AB96</f>
        <v>0</v>
      </c>
      <c r="JK14" s="180">
        <f>'Classe 8'!AC96</f>
        <v>0</v>
      </c>
      <c r="JL14" s="180">
        <f>'Classe 8'!AD96</f>
        <v>0</v>
      </c>
      <c r="JM14" s="180">
        <f>'Classe 8'!AE96</f>
        <v>0</v>
      </c>
      <c r="JN14" s="180">
        <f>'Classe 8'!AF96</f>
        <v>0</v>
      </c>
      <c r="JO14" s="180">
        <f>'Classe 8'!AG96</f>
        <v>0</v>
      </c>
      <c r="JP14" s="180">
        <f>'Classe 8'!AH96</f>
        <v>0</v>
      </c>
      <c r="JQ14" s="180">
        <f>'Classe 8'!AI96</f>
        <v>0</v>
      </c>
      <c r="JR14" s="180">
        <f>'Classe 8'!AJ96</f>
        <v>0</v>
      </c>
      <c r="JS14" s="180">
        <f>'Classe 8'!AK96</f>
        <v>0</v>
      </c>
      <c r="JT14" s="180">
        <f>'Classe 8'!AL96</f>
        <v>0</v>
      </c>
      <c r="JU14" s="182">
        <f>'Classe 9'!D96</f>
        <v>0</v>
      </c>
      <c r="JV14" s="182">
        <f>'Classe 9'!E96</f>
        <v>0</v>
      </c>
      <c r="JW14" s="182">
        <f>'Classe 9'!F96</f>
        <v>0</v>
      </c>
      <c r="JX14" s="182">
        <f>'Classe 9'!G96</f>
        <v>0</v>
      </c>
      <c r="JY14" s="182">
        <f>'Classe 9'!H96</f>
        <v>0</v>
      </c>
      <c r="JZ14" s="182">
        <f>'Classe 9'!I96</f>
        <v>0</v>
      </c>
      <c r="KA14" s="182">
        <f>'Classe 9'!J96</f>
        <v>0</v>
      </c>
      <c r="KB14" s="182">
        <f>'Classe 9'!K96</f>
        <v>0</v>
      </c>
      <c r="KC14" s="182">
        <f>'Classe 9'!L96</f>
        <v>0</v>
      </c>
      <c r="KD14" s="182">
        <f>'Classe 9'!M96</f>
        <v>0</v>
      </c>
      <c r="KE14" s="182">
        <f>'Classe 9'!N96</f>
        <v>0</v>
      </c>
      <c r="KF14" s="182">
        <f>'Classe 9'!O96</f>
        <v>0</v>
      </c>
      <c r="KG14" s="182">
        <f>'Classe 9'!P96</f>
        <v>0</v>
      </c>
      <c r="KH14" s="182">
        <f>'Classe 9'!Q96</f>
        <v>0</v>
      </c>
      <c r="KI14" s="182">
        <f>'Classe 9'!R96</f>
        <v>0</v>
      </c>
      <c r="KJ14" s="182">
        <f>'Classe 9'!S96</f>
        <v>0</v>
      </c>
      <c r="KK14" s="182">
        <f>'Classe 9'!T96</f>
        <v>0</v>
      </c>
      <c r="KL14" s="182">
        <f>'Classe 9'!U96</f>
        <v>0</v>
      </c>
      <c r="KM14" s="182">
        <f>'Classe 9'!V96</f>
        <v>0</v>
      </c>
      <c r="KN14" s="182">
        <f>'Classe 9'!W96</f>
        <v>0</v>
      </c>
      <c r="KO14" s="182">
        <f>'Classe 9'!X96</f>
        <v>0</v>
      </c>
      <c r="KP14" s="182">
        <f>'Classe 9'!Y96</f>
        <v>0</v>
      </c>
      <c r="KQ14" s="182">
        <f>'Classe 9'!Z96</f>
        <v>0</v>
      </c>
      <c r="KR14" s="182">
        <f>'Classe 9'!AA96</f>
        <v>0</v>
      </c>
      <c r="KS14" s="182">
        <f>'Classe 9'!AB96</f>
        <v>0</v>
      </c>
      <c r="KT14" s="182">
        <f>'Classe 9'!AC96</f>
        <v>0</v>
      </c>
      <c r="KU14" s="182">
        <f>'Classe 9'!AD96</f>
        <v>0</v>
      </c>
      <c r="KV14" s="182">
        <f>'Classe 9'!AE96</f>
        <v>0</v>
      </c>
      <c r="KW14" s="182">
        <f>'Classe 9'!AF96</f>
        <v>0</v>
      </c>
      <c r="KX14" s="182">
        <f>'Classe 9'!AG96</f>
        <v>0</v>
      </c>
      <c r="KY14" s="182">
        <f>'Classe 9'!AH96</f>
        <v>0</v>
      </c>
      <c r="KZ14" s="182">
        <f>'Classe 9'!AI96</f>
        <v>0</v>
      </c>
      <c r="LA14" s="182">
        <f>'Classe 9'!AJ96</f>
        <v>0</v>
      </c>
      <c r="LB14" s="182">
        <f>'Classe 9'!AK96</f>
        <v>0</v>
      </c>
      <c r="LC14" s="182">
        <f>'Classe 9'!AL96</f>
        <v>0</v>
      </c>
      <c r="LD14" s="175">
        <f>'Classe 10'!D96</f>
        <v>0</v>
      </c>
      <c r="LE14" s="175">
        <f>'Classe 10'!E96</f>
        <v>0</v>
      </c>
      <c r="LF14" s="175">
        <f>'Classe 10'!F96</f>
        <v>0</v>
      </c>
      <c r="LG14" s="175">
        <f>'Classe 10'!G96</f>
        <v>0</v>
      </c>
      <c r="LH14" s="175">
        <f>'Classe 10'!H96</f>
        <v>0</v>
      </c>
      <c r="LI14" s="175">
        <f>'Classe 10'!I96</f>
        <v>0</v>
      </c>
      <c r="LJ14" s="175">
        <f>'Classe 10'!J96</f>
        <v>0</v>
      </c>
      <c r="LK14" s="175">
        <f>'Classe 10'!K96</f>
        <v>0</v>
      </c>
      <c r="LL14" s="175">
        <f>'Classe 10'!L96</f>
        <v>0</v>
      </c>
      <c r="LM14" s="175">
        <f>'Classe 10'!M96</f>
        <v>0</v>
      </c>
      <c r="LN14" s="175">
        <f>'Classe 10'!N96</f>
        <v>0</v>
      </c>
      <c r="LO14" s="175">
        <f>'Classe 10'!O96</f>
        <v>0</v>
      </c>
      <c r="LP14" s="175">
        <f>'Classe 10'!P96</f>
        <v>0</v>
      </c>
      <c r="LQ14" s="175">
        <f>'Classe 10'!Q96</f>
        <v>0</v>
      </c>
      <c r="LR14" s="175">
        <f>'Classe 10'!R96</f>
        <v>0</v>
      </c>
      <c r="LS14" s="175">
        <f>'Classe 10'!S96</f>
        <v>0</v>
      </c>
      <c r="LT14" s="175">
        <f>'Classe 10'!T96</f>
        <v>0</v>
      </c>
      <c r="LU14" s="175">
        <f>'Classe 10'!U96</f>
        <v>0</v>
      </c>
      <c r="LV14" s="175">
        <f>'Classe 10'!V96</f>
        <v>0</v>
      </c>
      <c r="LW14" s="175">
        <f>'Classe 10'!W96</f>
        <v>0</v>
      </c>
      <c r="LX14" s="175">
        <f>'Classe 10'!X96</f>
        <v>0</v>
      </c>
      <c r="LY14" s="175">
        <f>'Classe 10'!Y96</f>
        <v>0</v>
      </c>
      <c r="LZ14" s="175">
        <f>'Classe 10'!Z96</f>
        <v>0</v>
      </c>
      <c r="MA14" s="175">
        <f>'Classe 10'!AA96</f>
        <v>0</v>
      </c>
      <c r="MB14" s="175">
        <f>'Classe 10'!AB96</f>
        <v>0</v>
      </c>
      <c r="MC14" s="175">
        <f>'Classe 10'!AC96</f>
        <v>0</v>
      </c>
      <c r="MD14" s="175">
        <f>'Classe 10'!AD96</f>
        <v>0</v>
      </c>
      <c r="ME14" s="175">
        <f>'Classe 10'!AE96</f>
        <v>0</v>
      </c>
      <c r="MF14" s="175">
        <f>'Classe 10'!AF96</f>
        <v>0</v>
      </c>
      <c r="MG14" s="175">
        <f>'Classe 10'!AG96</f>
        <v>0</v>
      </c>
      <c r="MH14" s="175">
        <f>'Classe 10'!AH96</f>
        <v>0</v>
      </c>
      <c r="MI14" s="175">
        <f>'Classe 10'!AI96</f>
        <v>0</v>
      </c>
      <c r="MJ14" s="175">
        <f>'Classe 10'!AJ96</f>
        <v>0</v>
      </c>
      <c r="MK14" s="175">
        <f>'Classe 10'!AK96</f>
        <v>0</v>
      </c>
      <c r="ML14" s="175">
        <f>'Classe 10'!AL96</f>
        <v>0</v>
      </c>
    </row>
  </sheetData>
  <sheetProtection sheet="1" objects="1" scenarios="1" selectLockedCell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
  <sheetViews>
    <sheetView workbookViewId="0">
      <selection activeCell="E4" sqref="E4"/>
    </sheetView>
  </sheetViews>
  <sheetFormatPr baseColWidth="10" defaultColWidth="11.5" defaultRowHeight="12" x14ac:dyDescent="0"/>
  <sheetData>
    <row r="2" spans="1:5">
      <c r="B2" s="1"/>
    </row>
    <row r="3" spans="1:5">
      <c r="A3">
        <v>1</v>
      </c>
      <c r="B3" s="1">
        <v>1</v>
      </c>
      <c r="C3">
        <v>1</v>
      </c>
      <c r="D3">
        <v>1</v>
      </c>
      <c r="E3" s="165">
        <f ca="1">TODAY()</f>
        <v>42998</v>
      </c>
    </row>
    <row r="4" spans="1:5">
      <c r="A4">
        <v>9</v>
      </c>
      <c r="B4" s="2">
        <v>9</v>
      </c>
      <c r="C4">
        <v>2</v>
      </c>
      <c r="D4">
        <v>2</v>
      </c>
    </row>
    <row r="5" spans="1:5">
      <c r="A5" s="2" t="s">
        <v>15</v>
      </c>
      <c r="B5" s="2">
        <v>0</v>
      </c>
      <c r="C5">
        <v>9</v>
      </c>
      <c r="D5">
        <v>3</v>
      </c>
    </row>
    <row r="6" spans="1:5">
      <c r="B6" s="2" t="s">
        <v>15</v>
      </c>
      <c r="C6">
        <v>0</v>
      </c>
      <c r="D6">
        <v>9</v>
      </c>
    </row>
    <row r="7" spans="1:5">
      <c r="C7" s="2" t="s">
        <v>15</v>
      </c>
      <c r="D7">
        <v>0</v>
      </c>
    </row>
    <row r="8" spans="1:5">
      <c r="D8" s="2" t="s">
        <v>15</v>
      </c>
    </row>
  </sheetData>
  <phoneticPr fontId="0" type="noConversion"/>
  <pageMargins left="0.78740157499999996" right="0.78740157499999996" top="0.984251969" bottom="0.984251969" header="0.4921259845" footer="0.492125984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T64"/>
  <sheetViews>
    <sheetView showGridLines="0" view="pageLayout" workbookViewId="0">
      <selection activeCell="C9" sqref="C9:I9"/>
    </sheetView>
  </sheetViews>
  <sheetFormatPr baseColWidth="10" defaultRowHeight="12" x14ac:dyDescent="0"/>
  <cols>
    <col min="1" max="1" width="6.1640625" customWidth="1"/>
    <col min="2" max="2" width="15.83203125" customWidth="1"/>
    <col min="3" max="3" width="5.1640625" customWidth="1"/>
    <col min="4" max="4" width="4.6640625" customWidth="1"/>
    <col min="5" max="5" width="5.5" customWidth="1"/>
    <col min="6" max="7" width="6.6640625" customWidth="1"/>
    <col min="8" max="8" width="10" customWidth="1"/>
    <col min="9" max="9" width="6" customWidth="1"/>
    <col min="10" max="10" width="16.1640625" customWidth="1"/>
    <col min="11" max="11" width="6" customWidth="1"/>
    <col min="12" max="12" width="5.33203125" customWidth="1"/>
    <col min="13" max="13" width="9" customWidth="1"/>
    <col min="14" max="14" width="19" customWidth="1"/>
    <col min="19" max="19" width="7.1640625" customWidth="1"/>
    <col min="20" max="20" width="8.1640625" customWidth="1"/>
  </cols>
  <sheetData>
    <row r="1" spans="1:20" ht="23">
      <c r="A1" s="212" t="s">
        <v>24</v>
      </c>
      <c r="B1" s="212"/>
      <c r="C1" s="212"/>
      <c r="D1" s="212"/>
      <c r="E1" s="212"/>
      <c r="F1" s="212"/>
      <c r="G1" s="212"/>
      <c r="H1" s="212"/>
      <c r="I1" s="212"/>
      <c r="J1" s="212"/>
      <c r="K1" s="212"/>
      <c r="L1" s="212"/>
      <c r="M1" s="186"/>
    </row>
    <row r="2" spans="1:20" ht="13" thickBot="1">
      <c r="F2" s="166" t="s">
        <v>64</v>
      </c>
      <c r="G2" s="167">
        <f ca="1">YEAR(listes!E3)</f>
        <v>2017</v>
      </c>
    </row>
    <row r="3" spans="1:20" ht="20" thickTop="1" thickBot="1">
      <c r="N3" s="213" t="s">
        <v>81</v>
      </c>
      <c r="O3" s="214"/>
      <c r="P3" s="214"/>
      <c r="Q3" s="214"/>
      <c r="R3" s="214"/>
      <c r="S3" s="214"/>
      <c r="T3" s="163"/>
    </row>
    <row r="4" spans="1:20" ht="20" thickTop="1" thickBot="1">
      <c r="E4" s="215" t="s">
        <v>27</v>
      </c>
      <c r="F4" s="216"/>
      <c r="G4" s="216"/>
      <c r="H4" s="217"/>
    </row>
    <row r="5" spans="1:20" ht="13" thickTop="1"/>
    <row r="6" spans="1:20" ht="13" thickBot="1"/>
    <row r="7" spans="1:20" ht="20" thickTop="1" thickBot="1">
      <c r="A7" s="196">
        <v>1</v>
      </c>
      <c r="B7" s="197"/>
      <c r="C7" s="43"/>
      <c r="D7" s="43"/>
      <c r="E7" s="43"/>
      <c r="F7" s="43"/>
      <c r="G7" s="43"/>
      <c r="H7" s="43"/>
      <c r="I7" s="43"/>
      <c r="J7" s="43"/>
      <c r="K7" s="43"/>
      <c r="N7" s="155" t="s">
        <v>54</v>
      </c>
      <c r="O7" s="156" t="s">
        <v>55</v>
      </c>
      <c r="P7" s="157" t="s">
        <v>56</v>
      </c>
      <c r="Q7" s="158" t="s">
        <v>57</v>
      </c>
      <c r="R7" s="159" t="s">
        <v>58</v>
      </c>
    </row>
    <row r="8" spans="1:20" ht="13" thickTop="1">
      <c r="A8" s="24"/>
      <c r="B8" s="25"/>
      <c r="C8" s="25"/>
      <c r="D8" s="25"/>
      <c r="E8" s="25"/>
      <c r="F8" s="25"/>
      <c r="G8" s="25"/>
      <c r="H8" s="25"/>
      <c r="I8" s="25"/>
      <c r="J8" s="25"/>
      <c r="K8" s="26"/>
      <c r="N8" s="160" t="s">
        <v>14</v>
      </c>
      <c r="O8" s="161">
        <f>'Saisie Ecole'!C81</f>
        <v>0</v>
      </c>
      <c r="P8" s="161">
        <f>'Saisie Ecole'!D81</f>
        <v>0</v>
      </c>
      <c r="Q8" s="161">
        <f>'Saisie Ecole'!E81</f>
        <v>0</v>
      </c>
      <c r="R8" s="161">
        <f>'Saisie Ecole'!F81</f>
        <v>0</v>
      </c>
    </row>
    <row r="9" spans="1:20" ht="13">
      <c r="A9" s="131"/>
      <c r="B9" s="132" t="s">
        <v>83</v>
      </c>
      <c r="C9" s="218"/>
      <c r="D9" s="219"/>
      <c r="E9" s="219"/>
      <c r="F9" s="219"/>
      <c r="G9" s="219"/>
      <c r="H9" s="219"/>
      <c r="I9" s="220"/>
      <c r="J9" s="102"/>
      <c r="K9" s="20"/>
      <c r="N9" s="160" t="s">
        <v>61</v>
      </c>
      <c r="O9" s="161">
        <f>'Saisie Ecole'!C82</f>
        <v>0</v>
      </c>
      <c r="P9" s="161">
        <f>'Saisie Ecole'!D82</f>
        <v>0</v>
      </c>
      <c r="Q9" s="161">
        <f>'Saisie Ecole'!E82</f>
        <v>0</v>
      </c>
      <c r="R9" s="161">
        <f>'Saisie Ecole'!F82</f>
        <v>0</v>
      </c>
    </row>
    <row r="10" spans="1:20" ht="14" thickBot="1">
      <c r="A10" s="131"/>
      <c r="B10" s="132" t="s">
        <v>3</v>
      </c>
      <c r="C10" s="218"/>
      <c r="D10" s="219"/>
      <c r="E10" s="219"/>
      <c r="F10" s="219"/>
      <c r="G10" s="219"/>
      <c r="H10" s="219"/>
      <c r="I10" s="220"/>
      <c r="J10" s="4"/>
      <c r="K10" s="20"/>
      <c r="N10" s="162" t="s">
        <v>62</v>
      </c>
      <c r="O10" s="161">
        <f>'Saisie Ecole'!C83</f>
        <v>0</v>
      </c>
      <c r="P10" s="161">
        <f>'Saisie Ecole'!D83</f>
        <v>0</v>
      </c>
      <c r="Q10" s="161">
        <f>'Saisie Ecole'!E83</f>
        <v>0</v>
      </c>
      <c r="R10" s="161">
        <f>'Saisie Ecole'!F83</f>
        <v>0</v>
      </c>
    </row>
    <row r="11" spans="1:20" ht="14" thickTop="1">
      <c r="A11" s="131"/>
      <c r="B11" s="132" t="s">
        <v>4</v>
      </c>
      <c r="C11" s="218"/>
      <c r="D11" s="219"/>
      <c r="E11" s="219"/>
      <c r="F11" s="219"/>
      <c r="G11" s="219"/>
      <c r="H11" s="219"/>
      <c r="I11" s="220"/>
      <c r="J11" s="4"/>
      <c r="K11" s="20"/>
    </row>
    <row r="12" spans="1:20" ht="13">
      <c r="A12" s="131"/>
      <c r="B12" s="132"/>
      <c r="C12" s="218"/>
      <c r="D12" s="219"/>
      <c r="E12" s="219"/>
      <c r="F12" s="219"/>
      <c r="G12" s="219"/>
      <c r="H12" s="219"/>
      <c r="I12" s="220"/>
      <c r="J12" s="4"/>
      <c r="K12" s="20"/>
    </row>
    <row r="13" spans="1:20" ht="13">
      <c r="A13" s="131"/>
      <c r="B13" s="132"/>
      <c r="C13" s="221" t="s">
        <v>65</v>
      </c>
      <c r="D13" s="221"/>
      <c r="E13" s="221"/>
      <c r="F13" s="221"/>
      <c r="G13" s="221"/>
      <c r="H13" s="221"/>
      <c r="I13" s="221"/>
      <c r="J13" s="4"/>
      <c r="K13" s="20"/>
    </row>
    <row r="14" spans="1:20" ht="13">
      <c r="A14" s="131"/>
      <c r="B14" s="132" t="s">
        <v>28</v>
      </c>
      <c r="C14" s="221">
        <f>'Classe 1'!K4+'Classe 2'!K4+'Classe 3'!K4+'Classe 4'!K4+'Classe 5'!K4+'Classe 6'!K4+'Classe 7'!K4+'Classe 8'!K4+'Classe 9'!K4+'Classe 10'!K4</f>
        <v>0</v>
      </c>
      <c r="D14" s="221"/>
      <c r="E14" s="221"/>
      <c r="F14" s="221"/>
      <c r="G14" s="221"/>
      <c r="H14" s="221"/>
      <c r="I14" s="221"/>
      <c r="J14" s="4"/>
      <c r="K14" s="20"/>
      <c r="N14" s="154"/>
      <c r="O14" s="154"/>
      <c r="P14" s="154"/>
      <c r="Q14" s="154"/>
      <c r="R14" s="154"/>
    </row>
    <row r="15" spans="1:20" ht="13" thickBot="1">
      <c r="A15" s="21"/>
      <c r="B15" s="22"/>
      <c r="C15" s="22"/>
      <c r="D15" s="22"/>
      <c r="E15" s="22"/>
      <c r="F15" s="22"/>
      <c r="G15" s="22"/>
      <c r="H15" s="22"/>
      <c r="I15" s="22"/>
      <c r="J15" s="22"/>
      <c r="K15" s="23"/>
    </row>
    <row r="16" spans="1:20" ht="13" thickTop="1"/>
    <row r="17" spans="1:11" ht="13" thickBot="1"/>
    <row r="18" spans="1:11" ht="20" thickTop="1" thickBot="1">
      <c r="A18" s="196" t="s">
        <v>9</v>
      </c>
      <c r="B18" s="197"/>
    </row>
    <row r="19" spans="1:11" ht="14" thickTop="1" thickBot="1">
      <c r="A19" s="11"/>
      <c r="B19" s="12"/>
      <c r="C19" s="12"/>
      <c r="D19" s="12"/>
      <c r="E19" s="12"/>
      <c r="F19" s="12"/>
      <c r="G19" s="12"/>
      <c r="H19" s="12"/>
      <c r="I19" s="12"/>
      <c r="J19" s="12"/>
      <c r="K19" s="13"/>
    </row>
    <row r="20" spans="1:11" ht="19" customHeight="1" thickTop="1" thickBot="1">
      <c r="A20" s="14"/>
      <c r="C20" s="103"/>
      <c r="H20" s="130"/>
      <c r="K20" s="15"/>
    </row>
    <row r="21" spans="1:11" ht="27" customHeight="1" thickTop="1">
      <c r="A21" s="14"/>
      <c r="B21" s="209" t="s">
        <v>30</v>
      </c>
      <c r="C21" s="210"/>
      <c r="D21" s="210"/>
      <c r="E21" s="210"/>
      <c r="F21" s="210"/>
      <c r="G21" s="211"/>
      <c r="H21" s="133" t="e">
        <f>'Saisie Ecole'!X6</f>
        <v>#DIV/0!</v>
      </c>
      <c r="K21" s="15"/>
    </row>
    <row r="22" spans="1:11" ht="17" customHeight="1">
      <c r="A22" s="14"/>
      <c r="B22" s="222" t="s">
        <v>31</v>
      </c>
      <c r="C22" s="223"/>
      <c r="D22" s="223"/>
      <c r="E22" s="223"/>
      <c r="F22" s="223"/>
      <c r="G22" s="224"/>
      <c r="H22" s="133" t="e">
        <f>'Saisie Ecole'!X8</f>
        <v>#DIV/0!</v>
      </c>
      <c r="K22" s="15"/>
    </row>
    <row r="23" spans="1:11" ht="28" customHeight="1">
      <c r="A23" s="14"/>
      <c r="B23" s="222" t="s">
        <v>32</v>
      </c>
      <c r="C23" s="223"/>
      <c r="D23" s="223"/>
      <c r="E23" s="223"/>
      <c r="F23" s="223"/>
      <c r="G23" s="224"/>
      <c r="H23" s="133" t="e">
        <f>'Saisie Ecole'!X12</f>
        <v>#DIV/0!</v>
      </c>
      <c r="K23" s="15"/>
    </row>
    <row r="24" spans="1:11" ht="17" customHeight="1">
      <c r="A24" s="14"/>
      <c r="B24" s="222" t="s">
        <v>33</v>
      </c>
      <c r="C24" s="223"/>
      <c r="D24" s="223"/>
      <c r="E24" s="223"/>
      <c r="F24" s="223"/>
      <c r="G24" s="224"/>
      <c r="H24" s="133" t="str">
        <f>'Saisie Ecole'!X15</f>
        <v>-</v>
      </c>
      <c r="K24" s="15"/>
    </row>
    <row r="25" spans="1:11" ht="34" customHeight="1">
      <c r="A25" s="14"/>
      <c r="B25" s="222" t="s">
        <v>34</v>
      </c>
      <c r="C25" s="223"/>
      <c r="D25" s="223"/>
      <c r="E25" s="223"/>
      <c r="F25" s="223"/>
      <c r="G25" s="224"/>
      <c r="H25" s="133" t="e">
        <f>'Saisie Ecole'!X16</f>
        <v>#DIV/0!</v>
      </c>
      <c r="J25" s="135" t="s">
        <v>80</v>
      </c>
      <c r="K25" s="15"/>
    </row>
    <row r="26" spans="1:11" ht="36" customHeight="1">
      <c r="A26" s="14"/>
      <c r="B26" s="222" t="s">
        <v>35</v>
      </c>
      <c r="C26" s="223"/>
      <c r="D26" s="223"/>
      <c r="E26" s="223"/>
      <c r="F26" s="223"/>
      <c r="G26" s="224"/>
      <c r="H26" s="133" t="e">
        <f>'Saisie Ecole'!X21</f>
        <v>#DIV/0!</v>
      </c>
      <c r="J26" s="136" t="e">
        <f>'Saisie Ecole'!M12</f>
        <v>#DIV/0!</v>
      </c>
      <c r="K26" s="15"/>
    </row>
    <row r="27" spans="1:11" ht="36" customHeight="1">
      <c r="A27" s="14"/>
      <c r="B27" s="222" t="s">
        <v>36</v>
      </c>
      <c r="C27" s="223"/>
      <c r="D27" s="223"/>
      <c r="E27" s="223"/>
      <c r="F27" s="223"/>
      <c r="G27" s="224"/>
      <c r="H27" s="133" t="e">
        <f>'Saisie Ecole'!X25</f>
        <v>#DIV/0!</v>
      </c>
      <c r="K27" s="15"/>
    </row>
    <row r="28" spans="1:11" ht="37" customHeight="1" thickBot="1">
      <c r="A28" s="14"/>
      <c r="B28" s="225" t="s">
        <v>37</v>
      </c>
      <c r="C28" s="226"/>
      <c r="D28" s="226"/>
      <c r="E28" s="226"/>
      <c r="F28" s="226"/>
      <c r="G28" s="227"/>
      <c r="H28" s="134" t="e">
        <f>'Saisie Ecole'!X28</f>
        <v>#DIV/0!</v>
      </c>
      <c r="K28" s="15"/>
    </row>
    <row r="29" spans="1:11" ht="18" thickTop="1">
      <c r="A29" s="14"/>
      <c r="G29" s="128"/>
      <c r="H29" s="128"/>
      <c r="I29" s="128"/>
      <c r="J29" s="129"/>
      <c r="K29" s="15"/>
    </row>
    <row r="30" spans="1:11" ht="13" thickBot="1">
      <c r="A30" s="16"/>
      <c r="B30" s="17"/>
      <c r="C30" s="17"/>
      <c r="D30" s="17"/>
      <c r="E30" s="17"/>
      <c r="F30" s="17"/>
      <c r="G30" s="17"/>
      <c r="H30" s="17"/>
      <c r="I30" s="17"/>
      <c r="J30" s="17"/>
      <c r="K30" s="18"/>
    </row>
    <row r="31" spans="1:11" ht="13" thickTop="1"/>
    <row r="33" spans="1:11" ht="17" customHeight="1">
      <c r="B33" s="137"/>
      <c r="C33" s="137"/>
      <c r="D33" s="137"/>
    </row>
    <row r="34" spans="1:11" ht="17">
      <c r="B34" s="138"/>
      <c r="C34" s="138"/>
      <c r="D34" s="138"/>
    </row>
    <row r="43" spans="1:11" ht="13" thickBot="1"/>
    <row r="44" spans="1:11" ht="20" thickTop="1" thickBot="1">
      <c r="A44" s="196" t="s">
        <v>10</v>
      </c>
      <c r="B44" s="197"/>
    </row>
    <row r="45" spans="1:11" ht="14" thickTop="1" thickBot="1">
      <c r="A45" s="11"/>
      <c r="B45" s="12"/>
      <c r="C45" s="12"/>
      <c r="D45" s="12"/>
      <c r="E45" s="12"/>
      <c r="F45" s="12"/>
      <c r="G45" s="12"/>
      <c r="H45" s="12"/>
      <c r="I45" s="12"/>
      <c r="J45" s="12"/>
      <c r="K45" s="13"/>
    </row>
    <row r="46" spans="1:11" ht="19" thickTop="1" thickBot="1">
      <c r="A46" s="14"/>
      <c r="C46" s="103"/>
      <c r="H46" s="130"/>
      <c r="K46" s="15"/>
    </row>
    <row r="47" spans="1:11" ht="16" thickTop="1">
      <c r="A47" s="14"/>
      <c r="B47" s="209" t="s">
        <v>40</v>
      </c>
      <c r="C47" s="210"/>
      <c r="D47" s="210"/>
      <c r="E47" s="210"/>
      <c r="F47" s="210"/>
      <c r="G47" s="211"/>
      <c r="H47" s="133" t="e">
        <f>'Saisie Ecole'!X35</f>
        <v>#DIV/0!</v>
      </c>
      <c r="K47" s="15"/>
    </row>
    <row r="48" spans="1:11" ht="15">
      <c r="A48" s="14"/>
      <c r="B48" s="222" t="s">
        <v>41</v>
      </c>
      <c r="C48" s="223"/>
      <c r="D48" s="223"/>
      <c r="E48" s="223"/>
      <c r="F48" s="223"/>
      <c r="G48" s="224"/>
      <c r="H48" s="133" t="str">
        <f>'Saisie Ecole'!X44</f>
        <v>-</v>
      </c>
      <c r="K48" s="15"/>
    </row>
    <row r="49" spans="1:11" ht="15">
      <c r="A49" s="14"/>
      <c r="B49" s="222" t="s">
        <v>42</v>
      </c>
      <c r="C49" s="223"/>
      <c r="D49" s="223"/>
      <c r="E49" s="223"/>
      <c r="F49" s="223"/>
      <c r="G49" s="224"/>
      <c r="H49" s="133" t="str">
        <f>'Saisie Ecole'!X45</f>
        <v>-</v>
      </c>
      <c r="K49" s="15"/>
    </row>
    <row r="50" spans="1:11" ht="15">
      <c r="A50" s="14"/>
      <c r="B50" s="222" t="s">
        <v>43</v>
      </c>
      <c r="C50" s="223"/>
      <c r="D50" s="223"/>
      <c r="E50" s="223"/>
      <c r="F50" s="223"/>
      <c r="G50" s="224"/>
      <c r="H50" s="133" t="str">
        <f>'Saisie Ecole'!X46</f>
        <v>-</v>
      </c>
      <c r="K50" s="15"/>
    </row>
    <row r="51" spans="1:11" ht="34">
      <c r="A51" s="14"/>
      <c r="B51" s="222" t="s">
        <v>44</v>
      </c>
      <c r="C51" s="223"/>
      <c r="D51" s="223"/>
      <c r="E51" s="223"/>
      <c r="F51" s="223"/>
      <c r="G51" s="224"/>
      <c r="H51" s="133" t="str">
        <f>'Saisie Ecole'!X47</f>
        <v>-</v>
      </c>
      <c r="J51" s="135" t="s">
        <v>29</v>
      </c>
      <c r="K51" s="15"/>
    </row>
    <row r="52" spans="1:11" ht="20">
      <c r="A52" s="14"/>
      <c r="B52" s="222" t="s">
        <v>45</v>
      </c>
      <c r="C52" s="223"/>
      <c r="D52" s="223"/>
      <c r="E52" s="223"/>
      <c r="F52" s="223"/>
      <c r="G52" s="224"/>
      <c r="H52" s="133" t="e">
        <f>'Saisie Ecole'!X48</f>
        <v>#DIV/0!</v>
      </c>
      <c r="J52" s="136" t="e">
        <f>'Saisie Ecole'!M27</f>
        <v>#DIV/0!</v>
      </c>
      <c r="K52" s="139" t="s">
        <v>39</v>
      </c>
    </row>
    <row r="53" spans="1:11" ht="20">
      <c r="A53" s="14"/>
      <c r="B53" s="222" t="s">
        <v>46</v>
      </c>
      <c r="C53" s="223"/>
      <c r="D53" s="223"/>
      <c r="E53" s="223"/>
      <c r="F53" s="223"/>
      <c r="G53" s="224"/>
      <c r="H53" s="133" t="e">
        <f>'Saisie Ecole'!X52</f>
        <v>#DIV/0!</v>
      </c>
      <c r="J53" s="136" t="e">
        <f>'Saisie Ecole'!M28</f>
        <v>#DIV/0!</v>
      </c>
      <c r="K53" s="140" t="s">
        <v>38</v>
      </c>
    </row>
    <row r="54" spans="1:11" ht="15">
      <c r="A54" s="14"/>
      <c r="B54" s="222" t="s">
        <v>47</v>
      </c>
      <c r="C54" s="223"/>
      <c r="D54" s="223"/>
      <c r="E54" s="223"/>
      <c r="F54" s="223"/>
      <c r="G54" s="224"/>
      <c r="H54" s="145" t="e">
        <f>'Saisie Ecole'!X55</f>
        <v>#DIV/0!</v>
      </c>
      <c r="K54" s="15"/>
    </row>
    <row r="55" spans="1:11" ht="43" customHeight="1">
      <c r="A55" s="14"/>
      <c r="B55" s="222" t="s">
        <v>53</v>
      </c>
      <c r="C55" s="223"/>
      <c r="D55" s="223"/>
      <c r="E55" s="223"/>
      <c r="F55" s="223"/>
      <c r="G55" s="224"/>
      <c r="H55" s="146" t="str">
        <f>'Saisie Ecole'!X59</f>
        <v>-</v>
      </c>
      <c r="I55" s="128"/>
      <c r="J55" s="129"/>
      <c r="K55" s="15"/>
    </row>
    <row r="56" spans="1:11" ht="33" customHeight="1">
      <c r="A56" s="14"/>
      <c r="B56" s="222" t="s">
        <v>48</v>
      </c>
      <c r="C56" s="223"/>
      <c r="D56" s="223"/>
      <c r="E56" s="223"/>
      <c r="F56" s="223"/>
      <c r="G56" s="224"/>
      <c r="H56" s="146" t="str">
        <f>'Saisie Ecole'!X60</f>
        <v>-</v>
      </c>
      <c r="I56" s="128"/>
      <c r="J56" s="129"/>
      <c r="K56" s="15"/>
    </row>
    <row r="57" spans="1:11" ht="45" customHeight="1">
      <c r="A57" s="14"/>
      <c r="B57" s="222" t="s">
        <v>49</v>
      </c>
      <c r="C57" s="223"/>
      <c r="D57" s="223"/>
      <c r="E57" s="223"/>
      <c r="F57" s="223"/>
      <c r="G57" s="224"/>
      <c r="H57" s="146" t="e">
        <f>'Saisie Ecole'!X61</f>
        <v>#DIV/0!</v>
      </c>
      <c r="I57" s="128"/>
      <c r="J57" s="129"/>
      <c r="K57" s="15"/>
    </row>
    <row r="58" spans="1:11" ht="17">
      <c r="A58" s="14"/>
      <c r="B58" s="222" t="s">
        <v>50</v>
      </c>
      <c r="C58" s="223"/>
      <c r="D58" s="223"/>
      <c r="E58" s="223"/>
      <c r="F58" s="223"/>
      <c r="G58" s="224"/>
      <c r="H58" s="146" t="e">
        <f>'Saisie Ecole'!X65</f>
        <v>#DIV/0!</v>
      </c>
      <c r="I58" s="128"/>
      <c r="J58" s="129"/>
      <c r="K58" s="15"/>
    </row>
    <row r="59" spans="1:11" ht="17" customHeight="1">
      <c r="A59" s="149"/>
      <c r="B59" s="223" t="s">
        <v>51</v>
      </c>
      <c r="C59" s="223"/>
      <c r="D59" s="223"/>
      <c r="E59" s="223"/>
      <c r="F59" s="223"/>
      <c r="G59" s="224"/>
      <c r="H59" s="147" t="e">
        <f>'Saisie Ecole'!X69</f>
        <v>#DIV/0!</v>
      </c>
      <c r="I59" s="19"/>
      <c r="J59" s="4"/>
      <c r="K59" s="15"/>
    </row>
    <row r="60" spans="1:11" ht="19" customHeight="1" thickBot="1">
      <c r="A60" s="14"/>
      <c r="B60" s="225" t="s">
        <v>52</v>
      </c>
      <c r="C60" s="226"/>
      <c r="D60" s="226"/>
      <c r="E60" s="226"/>
      <c r="F60" s="226"/>
      <c r="G60" s="227"/>
      <c r="H60" s="148" t="e">
        <f>'Saisie Ecole'!X73</f>
        <v>#DIV/0!</v>
      </c>
      <c r="I60" s="4"/>
      <c r="J60" s="4"/>
      <c r="K60" s="15"/>
    </row>
    <row r="61" spans="1:11" ht="13" thickTop="1">
      <c r="A61" s="14"/>
      <c r="B61" s="4"/>
      <c r="C61" s="4"/>
      <c r="D61" s="4"/>
      <c r="E61" s="4"/>
      <c r="F61" s="4"/>
      <c r="G61" s="4"/>
      <c r="H61" s="4"/>
      <c r="I61" s="4"/>
      <c r="J61" s="4"/>
      <c r="K61" s="15"/>
    </row>
    <row r="62" spans="1:11" ht="13" thickBot="1">
      <c r="A62" s="16"/>
      <c r="B62" s="17"/>
      <c r="C62" s="17"/>
      <c r="D62" s="17"/>
      <c r="E62" s="17"/>
      <c r="F62" s="17"/>
      <c r="G62" s="17"/>
      <c r="H62" s="17"/>
      <c r="I62" s="17"/>
      <c r="J62" s="17"/>
      <c r="K62" s="18"/>
    </row>
    <row r="63" spans="1:11" ht="13" thickTop="1"/>
    <row r="64" spans="1:11" ht="24" customHeight="1"/>
  </sheetData>
  <sheetProtection sheet="1" objects="1" scenarios="1" selectLockedCells="1"/>
  <mergeCells count="34">
    <mergeCell ref="B57:G57"/>
    <mergeCell ref="B58:G58"/>
    <mergeCell ref="B59:G59"/>
    <mergeCell ref="B60:G60"/>
    <mergeCell ref="B51:G51"/>
    <mergeCell ref="B52:G52"/>
    <mergeCell ref="B53:G53"/>
    <mergeCell ref="B54:G54"/>
    <mergeCell ref="B55:G55"/>
    <mergeCell ref="B56:G56"/>
    <mergeCell ref="B50:G50"/>
    <mergeCell ref="B22:G22"/>
    <mergeCell ref="B23:G23"/>
    <mergeCell ref="B24:G24"/>
    <mergeCell ref="B25:G25"/>
    <mergeCell ref="B26:G26"/>
    <mergeCell ref="B27:G27"/>
    <mergeCell ref="B28:G28"/>
    <mergeCell ref="A44:B44"/>
    <mergeCell ref="B47:G47"/>
    <mergeCell ref="B48:G48"/>
    <mergeCell ref="B49:G49"/>
    <mergeCell ref="B21:G21"/>
    <mergeCell ref="A1:L1"/>
    <mergeCell ref="N3:S3"/>
    <mergeCell ref="E4:H4"/>
    <mergeCell ref="A7:B7"/>
    <mergeCell ref="C9:I9"/>
    <mergeCell ref="C10:I10"/>
    <mergeCell ref="C11:I11"/>
    <mergeCell ref="C12:I12"/>
    <mergeCell ref="C13:I13"/>
    <mergeCell ref="C14:I14"/>
    <mergeCell ref="A18:B18"/>
  </mergeCells>
  <phoneticPr fontId="5" type="noConversion"/>
  <pageMargins left="0.23314960629921261" right="0.24000000000000002" top="0.75000000000000011" bottom="0.75000000000000011" header="0.31" footer="0.31"/>
  <pageSetup paperSize="9" orientation="portrait" horizontalDpi="4294967292" verticalDpi="4294967292"/>
  <drawing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pageSetUpPr fitToPage="1"/>
  </sheetPr>
  <dimension ref="A1:AW118"/>
  <sheetViews>
    <sheetView showGridLines="0" topLeftCell="A4"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228"/>
      <c r="C1" s="228"/>
      <c r="D1" s="228"/>
      <c r="E1" s="228"/>
      <c r="F1" s="228"/>
      <c r="G1" s="229"/>
      <c r="H1" s="230"/>
      <c r="I1" s="47"/>
    </row>
    <row r="2" spans="1:49" ht="28">
      <c r="A2" s="84" t="s">
        <v>3</v>
      </c>
      <c r="B2" s="231"/>
      <c r="C2" s="231"/>
      <c r="D2" s="231"/>
      <c r="E2" s="231"/>
      <c r="F2" s="232"/>
      <c r="G2" s="233"/>
      <c r="H2" s="234"/>
      <c r="I2" s="47"/>
    </row>
    <row r="3" spans="1:49" ht="28">
      <c r="A3" s="84" t="s">
        <v>4</v>
      </c>
      <c r="B3" s="231"/>
      <c r="C3" s="233"/>
      <c r="D3" s="233"/>
      <c r="E3" s="233"/>
      <c r="F3" s="233"/>
      <c r="G3" s="233"/>
      <c r="H3" s="234"/>
      <c r="K3" s="27" t="s">
        <v>82</v>
      </c>
    </row>
    <row r="4" spans="1:49" ht="29" thickBot="1">
      <c r="A4" s="85" t="s">
        <v>5</v>
      </c>
      <c r="B4" s="235"/>
      <c r="C4" s="235"/>
      <c r="D4" s="235"/>
      <c r="E4" s="235"/>
      <c r="F4" s="235"/>
      <c r="G4" s="236"/>
      <c r="H4" s="237"/>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05"/>
      <c r="AO9" s="105"/>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06">
        <v>2</v>
      </c>
      <c r="AO10" s="106">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1'!AR11+'Classe 1'!AR12))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2">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1'!AR16+'Classe 1'!AR15+'Classe 1'!AR14+AR13))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1'!AR19+'Classe 1'!AR18+'Classe 1'!AR17))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07">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1'!AR29+'Classe 1'!AR28+'Classe 1'!AR27+'Classe 1'!AR26))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1'!AR32+'Classe 1'!AR31+'Classe 1'!AR30))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1'!AR36+'Classe 1'!AR35+'Classe 1'!AR34+'Classe 1'!AR33))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ref="AF37:AK37" si="8">COUNTIF(AF11:AF36,1)</f>
        <v>0</v>
      </c>
      <c r="AG37" s="52">
        <f t="shared" si="8"/>
        <v>0</v>
      </c>
      <c r="AH37" s="52">
        <f t="shared" si="8"/>
        <v>0</v>
      </c>
      <c r="AI37" s="52">
        <f t="shared" si="8"/>
        <v>0</v>
      </c>
      <c r="AJ37" s="52">
        <f t="shared" si="8"/>
        <v>0</v>
      </c>
      <c r="AK37" s="52">
        <f t="shared" si="8"/>
        <v>0</v>
      </c>
      <c r="AL37" s="52">
        <f t="shared" si="7"/>
        <v>0</v>
      </c>
      <c r="AM37" s="52">
        <f>SUM(D37:AL37)</f>
        <v>0</v>
      </c>
      <c r="AN37" s="64"/>
      <c r="AO37" s="64"/>
      <c r="AP37" s="47"/>
      <c r="AQ37" s="47"/>
      <c r="AR37" s="47"/>
      <c r="AS37" s="47"/>
      <c r="AT37" s="56"/>
    </row>
    <row r="38" spans="1:49">
      <c r="A38" s="258"/>
      <c r="B38" s="259"/>
      <c r="C38" s="45">
        <v>2</v>
      </c>
      <c r="D38" s="52">
        <f t="shared" ref="D38:AL38" si="9">COUNTIF(D11:D36,2)</f>
        <v>0</v>
      </c>
      <c r="E38" s="52">
        <f t="shared" si="9"/>
        <v>0</v>
      </c>
      <c r="F38" s="52">
        <f t="shared" si="9"/>
        <v>0</v>
      </c>
      <c r="G38" s="52">
        <f t="shared" si="9"/>
        <v>0</v>
      </c>
      <c r="H38" s="52">
        <f t="shared" si="9"/>
        <v>0</v>
      </c>
      <c r="I38" s="52">
        <f t="shared" si="9"/>
        <v>0</v>
      </c>
      <c r="J38" s="52">
        <f t="shared" si="9"/>
        <v>0</v>
      </c>
      <c r="K38" s="52">
        <f t="shared" si="9"/>
        <v>0</v>
      </c>
      <c r="L38" s="52">
        <f t="shared" si="9"/>
        <v>0</v>
      </c>
      <c r="M38" s="52">
        <f t="shared" si="9"/>
        <v>0</v>
      </c>
      <c r="N38" s="52">
        <f t="shared" si="9"/>
        <v>0</v>
      </c>
      <c r="O38" s="52">
        <f t="shared" si="9"/>
        <v>0</v>
      </c>
      <c r="P38" s="52">
        <f t="shared" si="9"/>
        <v>0</v>
      </c>
      <c r="Q38" s="52">
        <f t="shared" si="9"/>
        <v>0</v>
      </c>
      <c r="R38" s="52">
        <f t="shared" si="9"/>
        <v>0</v>
      </c>
      <c r="S38" s="52">
        <f t="shared" si="9"/>
        <v>0</v>
      </c>
      <c r="T38" s="52">
        <f t="shared" si="9"/>
        <v>0</v>
      </c>
      <c r="U38" s="52">
        <f t="shared" si="9"/>
        <v>0</v>
      </c>
      <c r="V38" s="52">
        <f t="shared" si="9"/>
        <v>0</v>
      </c>
      <c r="W38" s="52">
        <f t="shared" si="9"/>
        <v>0</v>
      </c>
      <c r="X38" s="52">
        <f t="shared" si="9"/>
        <v>0</v>
      </c>
      <c r="Y38" s="52">
        <f t="shared" si="9"/>
        <v>0</v>
      </c>
      <c r="Z38" s="52">
        <f t="shared" si="9"/>
        <v>0</v>
      </c>
      <c r="AA38" s="52">
        <f t="shared" si="9"/>
        <v>0</v>
      </c>
      <c r="AB38" s="52">
        <f t="shared" si="9"/>
        <v>0</v>
      </c>
      <c r="AC38" s="52">
        <f t="shared" si="9"/>
        <v>0</v>
      </c>
      <c r="AD38" s="52">
        <f t="shared" si="9"/>
        <v>0</v>
      </c>
      <c r="AE38" s="52">
        <f t="shared" si="9"/>
        <v>0</v>
      </c>
      <c r="AF38" s="52">
        <f t="shared" ref="AF38:AK38" si="10">COUNTIF(AF11:AF36,2)</f>
        <v>0</v>
      </c>
      <c r="AG38" s="52">
        <f t="shared" si="10"/>
        <v>0</v>
      </c>
      <c r="AH38" s="52">
        <f t="shared" si="10"/>
        <v>0</v>
      </c>
      <c r="AI38" s="52">
        <f t="shared" si="10"/>
        <v>0</v>
      </c>
      <c r="AJ38" s="52">
        <f t="shared" si="10"/>
        <v>0</v>
      </c>
      <c r="AK38" s="52">
        <f t="shared" si="10"/>
        <v>0</v>
      </c>
      <c r="AL38" s="52">
        <f t="shared" si="9"/>
        <v>0</v>
      </c>
      <c r="AM38" s="52">
        <f t="shared" ref="AM38:AM42" si="11">SUM(D38:AL38)</f>
        <v>0</v>
      </c>
      <c r="AN38" s="64"/>
      <c r="AO38" s="64"/>
      <c r="AP38" s="47"/>
      <c r="AQ38" s="47"/>
      <c r="AR38" s="47"/>
      <c r="AS38" s="47"/>
      <c r="AT38" s="50">
        <v>0</v>
      </c>
    </row>
    <row r="39" spans="1:49">
      <c r="A39" s="258"/>
      <c r="B39" s="259"/>
      <c r="C39" s="45">
        <v>3</v>
      </c>
      <c r="D39" s="52">
        <f t="shared" ref="D39:AL39" si="12">COUNTIF(D11:D36,3)</f>
        <v>0</v>
      </c>
      <c r="E39" s="52">
        <f t="shared" si="12"/>
        <v>0</v>
      </c>
      <c r="F39" s="52">
        <f t="shared" si="12"/>
        <v>0</v>
      </c>
      <c r="G39" s="52">
        <f t="shared" si="12"/>
        <v>0</v>
      </c>
      <c r="H39" s="52">
        <f t="shared" si="12"/>
        <v>0</v>
      </c>
      <c r="I39" s="52">
        <f t="shared" si="12"/>
        <v>0</v>
      </c>
      <c r="J39" s="52">
        <f t="shared" si="12"/>
        <v>0</v>
      </c>
      <c r="K39" s="52">
        <f t="shared" si="12"/>
        <v>0</v>
      </c>
      <c r="L39" s="52">
        <f t="shared" si="12"/>
        <v>0</v>
      </c>
      <c r="M39" s="52">
        <f t="shared" si="12"/>
        <v>0</v>
      </c>
      <c r="N39" s="52">
        <f t="shared" si="12"/>
        <v>0</v>
      </c>
      <c r="O39" s="52">
        <f t="shared" si="12"/>
        <v>0</v>
      </c>
      <c r="P39" s="52">
        <f t="shared" si="12"/>
        <v>0</v>
      </c>
      <c r="Q39" s="52">
        <f t="shared" si="12"/>
        <v>0</v>
      </c>
      <c r="R39" s="52">
        <f t="shared" si="12"/>
        <v>0</v>
      </c>
      <c r="S39" s="52">
        <f t="shared" si="12"/>
        <v>0</v>
      </c>
      <c r="T39" s="52">
        <f t="shared" si="12"/>
        <v>0</v>
      </c>
      <c r="U39" s="52">
        <f t="shared" si="12"/>
        <v>0</v>
      </c>
      <c r="V39" s="52">
        <f t="shared" si="12"/>
        <v>0</v>
      </c>
      <c r="W39" s="52">
        <f t="shared" si="12"/>
        <v>0</v>
      </c>
      <c r="X39" s="52">
        <f t="shared" si="12"/>
        <v>0</v>
      </c>
      <c r="Y39" s="52">
        <f t="shared" si="12"/>
        <v>0</v>
      </c>
      <c r="Z39" s="52">
        <f t="shared" si="12"/>
        <v>0</v>
      </c>
      <c r="AA39" s="52">
        <f t="shared" si="12"/>
        <v>0</v>
      </c>
      <c r="AB39" s="52">
        <f t="shared" si="12"/>
        <v>0</v>
      </c>
      <c r="AC39" s="52">
        <f t="shared" si="12"/>
        <v>0</v>
      </c>
      <c r="AD39" s="52">
        <f t="shared" si="12"/>
        <v>0</v>
      </c>
      <c r="AE39" s="52">
        <f t="shared" si="12"/>
        <v>0</v>
      </c>
      <c r="AF39" s="52">
        <f t="shared" ref="AF39:AK39" si="13">COUNTIF(AF11:AF36,3)</f>
        <v>0</v>
      </c>
      <c r="AG39" s="52">
        <f t="shared" si="13"/>
        <v>0</v>
      </c>
      <c r="AH39" s="52">
        <f t="shared" si="13"/>
        <v>0</v>
      </c>
      <c r="AI39" s="52">
        <f t="shared" si="13"/>
        <v>0</v>
      </c>
      <c r="AJ39" s="52">
        <f t="shared" si="13"/>
        <v>0</v>
      </c>
      <c r="AK39" s="52">
        <f t="shared" si="13"/>
        <v>0</v>
      </c>
      <c r="AL39" s="52">
        <f t="shared" si="12"/>
        <v>0</v>
      </c>
      <c r="AM39" s="52">
        <f t="shared" si="11"/>
        <v>0</v>
      </c>
      <c r="AN39" s="64"/>
      <c r="AO39" s="64"/>
      <c r="AP39" s="47"/>
      <c r="AQ39" s="47"/>
      <c r="AR39" s="47"/>
      <c r="AS39" s="47"/>
      <c r="AT39" s="50">
        <v>1</v>
      </c>
    </row>
    <row r="40" spans="1:49">
      <c r="A40" s="258"/>
      <c r="B40" s="259"/>
      <c r="C40" s="45">
        <v>9</v>
      </c>
      <c r="D40" s="52">
        <f t="shared" ref="D40:AL40" si="14">COUNTIF(D11:D36,9)</f>
        <v>0</v>
      </c>
      <c r="E40" s="52">
        <f t="shared" si="14"/>
        <v>0</v>
      </c>
      <c r="F40" s="52">
        <f t="shared" si="14"/>
        <v>0</v>
      </c>
      <c r="G40" s="52">
        <f t="shared" si="14"/>
        <v>0</v>
      </c>
      <c r="H40" s="52">
        <f t="shared" si="14"/>
        <v>0</v>
      </c>
      <c r="I40" s="52">
        <f t="shared" si="14"/>
        <v>0</v>
      </c>
      <c r="J40" s="52">
        <f t="shared" si="14"/>
        <v>0</v>
      </c>
      <c r="K40" s="52">
        <f t="shared" si="14"/>
        <v>0</v>
      </c>
      <c r="L40" s="52">
        <f t="shared" si="14"/>
        <v>0</v>
      </c>
      <c r="M40" s="52">
        <f t="shared" si="14"/>
        <v>0</v>
      </c>
      <c r="N40" s="52">
        <f t="shared" si="14"/>
        <v>0</v>
      </c>
      <c r="O40" s="52">
        <f t="shared" si="14"/>
        <v>0</v>
      </c>
      <c r="P40" s="52">
        <f t="shared" si="14"/>
        <v>0</v>
      </c>
      <c r="Q40" s="52">
        <f t="shared" si="14"/>
        <v>0</v>
      </c>
      <c r="R40" s="52">
        <f t="shared" si="14"/>
        <v>0</v>
      </c>
      <c r="S40" s="52">
        <f t="shared" si="14"/>
        <v>0</v>
      </c>
      <c r="T40" s="52">
        <f t="shared" si="14"/>
        <v>0</v>
      </c>
      <c r="U40" s="52">
        <f t="shared" si="14"/>
        <v>0</v>
      </c>
      <c r="V40" s="52">
        <f t="shared" si="14"/>
        <v>0</v>
      </c>
      <c r="W40" s="52">
        <f t="shared" si="14"/>
        <v>0</v>
      </c>
      <c r="X40" s="52">
        <f t="shared" si="14"/>
        <v>0</v>
      </c>
      <c r="Y40" s="52">
        <f t="shared" si="14"/>
        <v>0</v>
      </c>
      <c r="Z40" s="52">
        <f t="shared" si="14"/>
        <v>0</v>
      </c>
      <c r="AA40" s="52">
        <f t="shared" si="14"/>
        <v>0</v>
      </c>
      <c r="AB40" s="52">
        <f t="shared" si="14"/>
        <v>0</v>
      </c>
      <c r="AC40" s="52">
        <f t="shared" si="14"/>
        <v>0</v>
      </c>
      <c r="AD40" s="52">
        <f t="shared" si="14"/>
        <v>0</v>
      </c>
      <c r="AE40" s="52">
        <f t="shared" si="14"/>
        <v>0</v>
      </c>
      <c r="AF40" s="52">
        <f t="shared" ref="AF40:AK40" si="15">COUNTIF(AF11:AF36,9)</f>
        <v>0</v>
      </c>
      <c r="AG40" s="52">
        <f t="shared" si="15"/>
        <v>0</v>
      </c>
      <c r="AH40" s="52">
        <f t="shared" si="15"/>
        <v>0</v>
      </c>
      <c r="AI40" s="52">
        <f t="shared" si="15"/>
        <v>0</v>
      </c>
      <c r="AJ40" s="52">
        <f t="shared" si="15"/>
        <v>0</v>
      </c>
      <c r="AK40" s="52">
        <f t="shared" si="15"/>
        <v>0</v>
      </c>
      <c r="AL40" s="52">
        <f t="shared" si="14"/>
        <v>0</v>
      </c>
      <c r="AM40" s="52">
        <f t="shared" si="11"/>
        <v>0</v>
      </c>
      <c r="AN40" s="64"/>
      <c r="AO40" s="64"/>
      <c r="AP40" s="47"/>
      <c r="AQ40" s="47"/>
      <c r="AR40" s="47"/>
      <c r="AS40" s="47"/>
      <c r="AT40" s="50">
        <v>2</v>
      </c>
    </row>
    <row r="41" spans="1:49">
      <c r="A41" s="258"/>
      <c r="B41" s="259"/>
      <c r="C41" s="46">
        <v>0</v>
      </c>
      <c r="D41" s="52">
        <f t="shared" ref="D41:AL41" si="16">COUNTIF(D11:D36,0)</f>
        <v>0</v>
      </c>
      <c r="E41" s="52">
        <f t="shared" si="16"/>
        <v>0</v>
      </c>
      <c r="F41" s="52">
        <f t="shared" si="16"/>
        <v>0</v>
      </c>
      <c r="G41" s="52">
        <f t="shared" si="16"/>
        <v>0</v>
      </c>
      <c r="H41" s="52">
        <f t="shared" si="16"/>
        <v>0</v>
      </c>
      <c r="I41" s="52">
        <f t="shared" si="16"/>
        <v>0</v>
      </c>
      <c r="J41" s="52">
        <f t="shared" si="16"/>
        <v>0</v>
      </c>
      <c r="K41" s="52">
        <f t="shared" si="16"/>
        <v>0</v>
      </c>
      <c r="L41" s="52">
        <f t="shared" si="16"/>
        <v>0</v>
      </c>
      <c r="M41" s="52">
        <f t="shared" si="16"/>
        <v>0</v>
      </c>
      <c r="N41" s="52">
        <f t="shared" si="16"/>
        <v>0</v>
      </c>
      <c r="O41" s="52">
        <f t="shared" si="16"/>
        <v>0</v>
      </c>
      <c r="P41" s="52">
        <f t="shared" si="16"/>
        <v>0</v>
      </c>
      <c r="Q41" s="52">
        <f t="shared" si="16"/>
        <v>0</v>
      </c>
      <c r="R41" s="52">
        <f t="shared" si="16"/>
        <v>0</v>
      </c>
      <c r="S41" s="52">
        <f t="shared" si="16"/>
        <v>0</v>
      </c>
      <c r="T41" s="52">
        <f t="shared" si="16"/>
        <v>0</v>
      </c>
      <c r="U41" s="52">
        <f t="shared" si="16"/>
        <v>0</v>
      </c>
      <c r="V41" s="52">
        <f t="shared" si="16"/>
        <v>0</v>
      </c>
      <c r="W41" s="52">
        <f t="shared" si="16"/>
        <v>0</v>
      </c>
      <c r="X41" s="52">
        <f t="shared" si="16"/>
        <v>0</v>
      </c>
      <c r="Y41" s="52">
        <f t="shared" si="16"/>
        <v>0</v>
      </c>
      <c r="Z41" s="52">
        <f t="shared" si="16"/>
        <v>0</v>
      </c>
      <c r="AA41" s="52">
        <f t="shared" si="16"/>
        <v>0</v>
      </c>
      <c r="AB41" s="52">
        <f t="shared" si="16"/>
        <v>0</v>
      </c>
      <c r="AC41" s="52">
        <f t="shared" si="16"/>
        <v>0</v>
      </c>
      <c r="AD41" s="52">
        <f t="shared" si="16"/>
        <v>0</v>
      </c>
      <c r="AE41" s="52">
        <f t="shared" si="16"/>
        <v>0</v>
      </c>
      <c r="AF41" s="52">
        <f t="shared" ref="AF41:AK41" si="17">COUNTIF(AF11:AF36,0)</f>
        <v>0</v>
      </c>
      <c r="AG41" s="52">
        <f t="shared" si="17"/>
        <v>0</v>
      </c>
      <c r="AH41" s="52">
        <f t="shared" si="17"/>
        <v>0</v>
      </c>
      <c r="AI41" s="52">
        <f t="shared" si="17"/>
        <v>0</v>
      </c>
      <c r="AJ41" s="52">
        <f t="shared" si="17"/>
        <v>0</v>
      </c>
      <c r="AK41" s="52">
        <f t="shared" si="17"/>
        <v>0</v>
      </c>
      <c r="AL41" s="52">
        <f t="shared" si="16"/>
        <v>0</v>
      </c>
      <c r="AM41" s="52">
        <f t="shared" si="11"/>
        <v>0</v>
      </c>
      <c r="AN41" s="47"/>
      <c r="AO41" s="47"/>
      <c r="AP41" s="47"/>
      <c r="AQ41" s="47"/>
      <c r="AR41" s="47"/>
      <c r="AS41" s="47"/>
      <c r="AT41" s="50">
        <v>3</v>
      </c>
    </row>
    <row r="42" spans="1:49">
      <c r="A42" s="260"/>
      <c r="B42" s="261"/>
      <c r="C42" s="46" t="s">
        <v>15</v>
      </c>
      <c r="D42" s="52">
        <f>COUNTIF(D11:D36,"ABS")</f>
        <v>0</v>
      </c>
      <c r="E42" s="52">
        <f t="shared" ref="E42:AL42" si="18">COUNTIF(E11:E36,"ABS")</f>
        <v>0</v>
      </c>
      <c r="F42" s="52">
        <f t="shared" si="18"/>
        <v>0</v>
      </c>
      <c r="G42" s="52">
        <f t="shared" si="18"/>
        <v>0</v>
      </c>
      <c r="H42" s="52">
        <f t="shared" si="18"/>
        <v>0</v>
      </c>
      <c r="I42" s="52">
        <f t="shared" si="18"/>
        <v>0</v>
      </c>
      <c r="J42" s="52">
        <f t="shared" si="18"/>
        <v>0</v>
      </c>
      <c r="K42" s="52">
        <f t="shared" si="18"/>
        <v>0</v>
      </c>
      <c r="L42" s="52">
        <f t="shared" si="18"/>
        <v>0</v>
      </c>
      <c r="M42" s="52">
        <f t="shared" si="18"/>
        <v>0</v>
      </c>
      <c r="N42" s="52">
        <f t="shared" si="18"/>
        <v>0</v>
      </c>
      <c r="O42" s="52">
        <f t="shared" si="18"/>
        <v>0</v>
      </c>
      <c r="P42" s="52">
        <f t="shared" si="18"/>
        <v>0</v>
      </c>
      <c r="Q42" s="52">
        <f t="shared" si="18"/>
        <v>0</v>
      </c>
      <c r="R42" s="52">
        <f>COUNTIF(R11:R36,"ABS")</f>
        <v>0</v>
      </c>
      <c r="S42" s="52">
        <f t="shared" si="18"/>
        <v>0</v>
      </c>
      <c r="T42" s="52">
        <f t="shared" si="18"/>
        <v>0</v>
      </c>
      <c r="U42" s="52">
        <f t="shared" si="18"/>
        <v>0</v>
      </c>
      <c r="V42" s="52">
        <f t="shared" si="18"/>
        <v>0</v>
      </c>
      <c r="W42" s="52">
        <f t="shared" si="18"/>
        <v>0</v>
      </c>
      <c r="X42" s="52">
        <f>COUNTIF(X11:X36,"ABS")</f>
        <v>0</v>
      </c>
      <c r="Y42" s="52">
        <f t="shared" si="18"/>
        <v>0</v>
      </c>
      <c r="Z42" s="52">
        <f t="shared" si="18"/>
        <v>0</v>
      </c>
      <c r="AA42" s="52">
        <f t="shared" si="18"/>
        <v>0</v>
      </c>
      <c r="AB42" s="52">
        <f t="shared" si="18"/>
        <v>0</v>
      </c>
      <c r="AC42" s="52">
        <f t="shared" si="18"/>
        <v>0</v>
      </c>
      <c r="AD42" s="52">
        <f t="shared" si="18"/>
        <v>0</v>
      </c>
      <c r="AE42" s="52">
        <f t="shared" si="18"/>
        <v>0</v>
      </c>
      <c r="AF42" s="52">
        <f t="shared" ref="AF42:AK42" si="19">COUNTIF(AF11:AF36,"ABS")</f>
        <v>0</v>
      </c>
      <c r="AG42" s="52">
        <f t="shared" si="19"/>
        <v>0</v>
      </c>
      <c r="AH42" s="52">
        <f t="shared" si="19"/>
        <v>0</v>
      </c>
      <c r="AI42" s="52">
        <f t="shared" si="19"/>
        <v>0</v>
      </c>
      <c r="AJ42" s="52">
        <f t="shared" si="19"/>
        <v>0</v>
      </c>
      <c r="AK42" s="52">
        <f t="shared" si="19"/>
        <v>0</v>
      </c>
      <c r="AL42" s="52">
        <f t="shared" si="18"/>
        <v>0</v>
      </c>
      <c r="AM42" s="52">
        <f t="shared" si="11"/>
        <v>0</v>
      </c>
      <c r="AN42" s="47"/>
      <c r="AO42" s="47"/>
      <c r="AP42" s="47"/>
      <c r="AQ42" s="47"/>
      <c r="AR42" s="47"/>
      <c r="AS42" s="47"/>
      <c r="AT42" s="50">
        <v>9</v>
      </c>
    </row>
    <row r="43" spans="1:49">
      <c r="A43" s="55"/>
      <c r="B43" s="54"/>
      <c r="C43" s="32" t="s">
        <v>8</v>
      </c>
      <c r="D43" s="74">
        <f>D37/(26-D42)</f>
        <v>0</v>
      </c>
      <c r="E43" s="74">
        <f t="shared" ref="E43:AL43" si="20">E37/(26-E42)</f>
        <v>0</v>
      </c>
      <c r="F43" s="74">
        <f>F37/(26-F42)</f>
        <v>0</v>
      </c>
      <c r="G43" s="74">
        <f t="shared" si="20"/>
        <v>0</v>
      </c>
      <c r="H43" s="74">
        <f t="shared" si="20"/>
        <v>0</v>
      </c>
      <c r="I43" s="74">
        <f t="shared" si="20"/>
        <v>0</v>
      </c>
      <c r="J43" s="74">
        <f t="shared" si="20"/>
        <v>0</v>
      </c>
      <c r="K43" s="74">
        <f t="shared" si="20"/>
        <v>0</v>
      </c>
      <c r="L43" s="74">
        <f t="shared" si="20"/>
        <v>0</v>
      </c>
      <c r="M43" s="74">
        <f t="shared" si="20"/>
        <v>0</v>
      </c>
      <c r="N43" s="74">
        <f t="shared" si="20"/>
        <v>0</v>
      </c>
      <c r="O43" s="74">
        <f t="shared" si="20"/>
        <v>0</v>
      </c>
      <c r="P43" s="74">
        <f t="shared" si="20"/>
        <v>0</v>
      </c>
      <c r="Q43" s="74">
        <f t="shared" si="20"/>
        <v>0</v>
      </c>
      <c r="R43" s="74">
        <f t="shared" si="20"/>
        <v>0</v>
      </c>
      <c r="S43" s="74">
        <f t="shared" si="20"/>
        <v>0</v>
      </c>
      <c r="T43" s="74">
        <f t="shared" si="20"/>
        <v>0</v>
      </c>
      <c r="U43" s="74">
        <f t="shared" si="20"/>
        <v>0</v>
      </c>
      <c r="V43" s="74">
        <f t="shared" si="20"/>
        <v>0</v>
      </c>
      <c r="W43" s="74">
        <f t="shared" si="20"/>
        <v>0</v>
      </c>
      <c r="X43" s="74">
        <f t="shared" si="20"/>
        <v>0</v>
      </c>
      <c r="Y43" s="74">
        <f t="shared" si="20"/>
        <v>0</v>
      </c>
      <c r="Z43" s="74">
        <f t="shared" si="20"/>
        <v>0</v>
      </c>
      <c r="AA43" s="74">
        <f t="shared" si="20"/>
        <v>0</v>
      </c>
      <c r="AB43" s="74">
        <f t="shared" si="20"/>
        <v>0</v>
      </c>
      <c r="AC43" s="74">
        <f t="shared" si="20"/>
        <v>0</v>
      </c>
      <c r="AD43" s="74">
        <f t="shared" si="20"/>
        <v>0</v>
      </c>
      <c r="AE43" s="74">
        <f t="shared" si="20"/>
        <v>0</v>
      </c>
      <c r="AF43" s="74">
        <f t="shared" ref="AF43:AK43" si="21">AF37/(26-AF42)</f>
        <v>0</v>
      </c>
      <c r="AG43" s="74">
        <f t="shared" si="21"/>
        <v>0</v>
      </c>
      <c r="AH43" s="74">
        <f t="shared" si="21"/>
        <v>0</v>
      </c>
      <c r="AI43" s="74">
        <f t="shared" si="21"/>
        <v>0</v>
      </c>
      <c r="AJ43" s="74">
        <f t="shared" si="21"/>
        <v>0</v>
      </c>
      <c r="AK43" s="74">
        <f t="shared" si="21"/>
        <v>0</v>
      </c>
      <c r="AL43" s="74">
        <f t="shared" si="20"/>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08"/>
      <c r="AO47" s="108"/>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09">
        <v>2</v>
      </c>
      <c r="AO48" s="109">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22">COUNTIF(D49:AL49,1)</f>
        <v>0</v>
      </c>
      <c r="AN49" s="3">
        <f t="shared" ref="AN49:AN89" si="23">COUNTIF(D49:AL49,2)</f>
        <v>0</v>
      </c>
      <c r="AO49" s="3">
        <f t="shared" ref="AO49:AO89" si="24">COUNTIF(D49:AL49,3)</f>
        <v>0</v>
      </c>
      <c r="AP49" s="3">
        <f t="shared" ref="AP49:AP89" si="25">COUNTIF(D49:AL49,9)</f>
        <v>0</v>
      </c>
      <c r="AQ49" s="3">
        <f t="shared" ref="AQ49:AQ89" si="26">COUNTIF(D49:AL49,0)</f>
        <v>0</v>
      </c>
      <c r="AR49" s="3">
        <f t="shared" ref="AR49:AR89" si="27">COUNTIF(D49:AL49,"ABS")</f>
        <v>0</v>
      </c>
      <c r="AS49" s="94" t="str">
        <f>IF(ISERROR(AM49/($K$4-AR49)),"-",AM49/($K$4-AR49))</f>
        <v>-</v>
      </c>
      <c r="AU49" s="271" t="e">
        <f>(AM49+AM50+AM51+AM52+AM53+AM54+AM55+AM56+AM57)/((9*K4)-('Classe 1'!AR49+'Classe 1'!AR50+'Classe 1'!AR51+'Classe 1'!AR52+'Classe 1'!AR53+'Classe 1'!AR54+'Classe 1'!AR55+'Classe 1'!AR56+'Classe 1'!AR57))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22"/>
        <v>0</v>
      </c>
      <c r="AN50" s="3">
        <f t="shared" si="23"/>
        <v>0</v>
      </c>
      <c r="AO50" s="3">
        <f t="shared" si="24"/>
        <v>0</v>
      </c>
      <c r="AP50" s="3">
        <f t="shared" si="25"/>
        <v>0</v>
      </c>
      <c r="AQ50" s="3">
        <f t="shared" si="26"/>
        <v>0</v>
      </c>
      <c r="AR50" s="3">
        <f t="shared" si="27"/>
        <v>0</v>
      </c>
      <c r="AS50" s="94" t="str">
        <f t="shared" ref="AS50:AS89" si="28">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22"/>
        <v>0</v>
      </c>
      <c r="AN51" s="3">
        <f t="shared" si="23"/>
        <v>0</v>
      </c>
      <c r="AO51" s="3">
        <f t="shared" si="24"/>
        <v>0</v>
      </c>
      <c r="AP51" s="3">
        <f t="shared" si="25"/>
        <v>0</v>
      </c>
      <c r="AQ51" s="3">
        <f t="shared" si="26"/>
        <v>0</v>
      </c>
      <c r="AR51" s="3">
        <f t="shared" si="27"/>
        <v>0</v>
      </c>
      <c r="AS51" s="94" t="str">
        <f t="shared" si="28"/>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22"/>
        <v>0</v>
      </c>
      <c r="AN52" s="3">
        <f t="shared" si="23"/>
        <v>0</v>
      </c>
      <c r="AO52" s="3">
        <f t="shared" si="24"/>
        <v>0</v>
      </c>
      <c r="AP52" s="28">
        <f t="shared" si="25"/>
        <v>0</v>
      </c>
      <c r="AQ52" s="28">
        <f t="shared" si="26"/>
        <v>0</v>
      </c>
      <c r="AR52" s="3">
        <f t="shared" si="27"/>
        <v>0</v>
      </c>
      <c r="AS52" s="94" t="str">
        <f t="shared" si="28"/>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22"/>
        <v>0</v>
      </c>
      <c r="AN53" s="3">
        <f t="shared" si="23"/>
        <v>0</v>
      </c>
      <c r="AO53" s="3">
        <f t="shared" si="24"/>
        <v>0</v>
      </c>
      <c r="AP53" s="3">
        <f t="shared" si="25"/>
        <v>0</v>
      </c>
      <c r="AQ53" s="3">
        <f t="shared" si="26"/>
        <v>0</v>
      </c>
      <c r="AR53" s="3">
        <f t="shared" si="27"/>
        <v>0</v>
      </c>
      <c r="AS53" s="94" t="str">
        <f t="shared" si="28"/>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22"/>
        <v>0</v>
      </c>
      <c r="AN54" s="3">
        <f t="shared" si="23"/>
        <v>0</v>
      </c>
      <c r="AO54" s="3">
        <f t="shared" si="24"/>
        <v>0</v>
      </c>
      <c r="AP54" s="28">
        <f t="shared" si="25"/>
        <v>0</v>
      </c>
      <c r="AQ54" s="28">
        <f t="shared" si="26"/>
        <v>0</v>
      </c>
      <c r="AR54" s="3">
        <f t="shared" si="27"/>
        <v>0</v>
      </c>
      <c r="AS54" s="94" t="str">
        <f t="shared" si="28"/>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22"/>
        <v>0</v>
      </c>
      <c r="AN55" s="3">
        <f t="shared" si="23"/>
        <v>0</v>
      </c>
      <c r="AO55" s="3">
        <f t="shared" si="24"/>
        <v>0</v>
      </c>
      <c r="AP55" s="28">
        <f t="shared" si="25"/>
        <v>0</v>
      </c>
      <c r="AQ55" s="28">
        <f t="shared" si="26"/>
        <v>0</v>
      </c>
      <c r="AR55" s="3">
        <f t="shared" si="27"/>
        <v>0</v>
      </c>
      <c r="AS55" s="94" t="str">
        <f t="shared" si="28"/>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22"/>
        <v>0</v>
      </c>
      <c r="AN56" s="3">
        <f t="shared" si="23"/>
        <v>0</v>
      </c>
      <c r="AO56" s="3">
        <f t="shared" si="24"/>
        <v>0</v>
      </c>
      <c r="AP56" s="28">
        <f t="shared" si="25"/>
        <v>0</v>
      </c>
      <c r="AQ56" s="28">
        <f t="shared" si="26"/>
        <v>0</v>
      </c>
      <c r="AR56" s="3">
        <f t="shared" si="27"/>
        <v>0</v>
      </c>
      <c r="AS56" s="94" t="str">
        <f t="shared" si="28"/>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22"/>
        <v>0</v>
      </c>
      <c r="AN57" s="3">
        <f t="shared" si="23"/>
        <v>0</v>
      </c>
      <c r="AO57" s="3">
        <f t="shared" si="24"/>
        <v>0</v>
      </c>
      <c r="AP57" s="28">
        <f t="shared" si="25"/>
        <v>0</v>
      </c>
      <c r="AQ57" s="28">
        <f t="shared" si="26"/>
        <v>0</v>
      </c>
      <c r="AR57" s="3">
        <f t="shared" si="27"/>
        <v>0</v>
      </c>
      <c r="AS57" s="94" t="str">
        <f t="shared" si="28"/>
        <v>-</v>
      </c>
      <c r="AU57" s="273"/>
      <c r="AV57" s="276"/>
      <c r="AW57" s="304"/>
    </row>
    <row r="58" spans="1:49">
      <c r="A58" s="278"/>
      <c r="B58" s="110">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22"/>
        <v>0</v>
      </c>
      <c r="AN58" s="3">
        <f t="shared" si="23"/>
        <v>0</v>
      </c>
      <c r="AO58" s="3">
        <f t="shared" si="24"/>
        <v>0</v>
      </c>
      <c r="AP58" s="28">
        <f t="shared" si="25"/>
        <v>0</v>
      </c>
      <c r="AQ58" s="28">
        <f t="shared" si="26"/>
        <v>0</v>
      </c>
      <c r="AR58" s="3">
        <f t="shared" si="27"/>
        <v>0</v>
      </c>
      <c r="AS58" s="94" t="str">
        <f t="shared" si="28"/>
        <v>-</v>
      </c>
      <c r="AU58" s="141" t="str">
        <f>AS58</f>
        <v>-</v>
      </c>
      <c r="AV58" s="144" t="str">
        <f>AS58</f>
        <v>-</v>
      </c>
      <c r="AW58" s="142" t="e">
        <f>#REF!</f>
        <v>#REF!</v>
      </c>
    </row>
    <row r="59" spans="1:49">
      <c r="A59" s="278"/>
      <c r="B59" s="110">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22"/>
        <v>0</v>
      </c>
      <c r="AN59" s="3">
        <f t="shared" si="23"/>
        <v>0</v>
      </c>
      <c r="AO59" s="3">
        <f t="shared" si="24"/>
        <v>0</v>
      </c>
      <c r="AP59" s="28">
        <f t="shared" si="25"/>
        <v>0</v>
      </c>
      <c r="AQ59" s="28">
        <f t="shared" si="26"/>
        <v>0</v>
      </c>
      <c r="AR59" s="3">
        <f t="shared" si="27"/>
        <v>0</v>
      </c>
      <c r="AS59" s="94" t="str">
        <f t="shared" si="28"/>
        <v>-</v>
      </c>
      <c r="AU59" s="141" t="str">
        <f>AS59</f>
        <v>-</v>
      </c>
      <c r="AV59" s="144" t="str">
        <f>AS59</f>
        <v>-</v>
      </c>
      <c r="AW59" s="142" t="e">
        <f>#REF!</f>
        <v>#REF!</v>
      </c>
    </row>
    <row r="60" spans="1:49">
      <c r="A60" s="278"/>
      <c r="B60" s="110">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22"/>
        <v>0</v>
      </c>
      <c r="AN60" s="3">
        <f t="shared" si="23"/>
        <v>0</v>
      </c>
      <c r="AO60" s="3">
        <f t="shared" si="24"/>
        <v>0</v>
      </c>
      <c r="AP60" s="28">
        <f t="shared" si="25"/>
        <v>0</v>
      </c>
      <c r="AQ60" s="28">
        <f t="shared" si="26"/>
        <v>0</v>
      </c>
      <c r="AR60" s="3">
        <f t="shared" si="27"/>
        <v>0</v>
      </c>
      <c r="AS60" s="94" t="str">
        <f t="shared" si="28"/>
        <v>-</v>
      </c>
      <c r="AU60" s="141" t="str">
        <f>AS60</f>
        <v>-</v>
      </c>
      <c r="AV60" s="144" t="str">
        <f>AS60</f>
        <v>-</v>
      </c>
      <c r="AW60" s="142" t="e">
        <f>#REF!</f>
        <v>#REF!</v>
      </c>
    </row>
    <row r="61" spans="1:49">
      <c r="A61" s="278"/>
      <c r="B61" s="110">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22"/>
        <v>0</v>
      </c>
      <c r="AN61" s="3">
        <f t="shared" si="23"/>
        <v>0</v>
      </c>
      <c r="AO61" s="3">
        <f t="shared" si="24"/>
        <v>0</v>
      </c>
      <c r="AP61" s="28">
        <f t="shared" si="25"/>
        <v>0</v>
      </c>
      <c r="AQ61" s="28">
        <f t="shared" si="26"/>
        <v>0</v>
      </c>
      <c r="AR61" s="3">
        <f t="shared" si="27"/>
        <v>0</v>
      </c>
      <c r="AS61" s="94" t="str">
        <f t="shared" si="28"/>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22"/>
        <v>0</v>
      </c>
      <c r="AN62" s="3">
        <f t="shared" si="23"/>
        <v>0</v>
      </c>
      <c r="AO62" s="3">
        <f t="shared" si="24"/>
        <v>0</v>
      </c>
      <c r="AP62" s="28">
        <f t="shared" si="25"/>
        <v>0</v>
      </c>
      <c r="AQ62" s="28">
        <f t="shared" si="26"/>
        <v>0</v>
      </c>
      <c r="AR62" s="3">
        <f t="shared" si="27"/>
        <v>0</v>
      </c>
      <c r="AS62" s="94" t="str">
        <f t="shared" si="28"/>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22"/>
        <v>0</v>
      </c>
      <c r="AN63" s="3">
        <f t="shared" si="23"/>
        <v>0</v>
      </c>
      <c r="AO63" s="3">
        <f t="shared" si="24"/>
        <v>0</v>
      </c>
      <c r="AP63" s="28">
        <f t="shared" si="25"/>
        <v>0</v>
      </c>
      <c r="AQ63" s="28">
        <f t="shared" si="26"/>
        <v>0</v>
      </c>
      <c r="AR63" s="3">
        <f t="shared" si="27"/>
        <v>0</v>
      </c>
      <c r="AS63" s="94" t="str">
        <f t="shared" si="28"/>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22"/>
        <v>0</v>
      </c>
      <c r="AN64" s="3">
        <f t="shared" si="23"/>
        <v>0</v>
      </c>
      <c r="AO64" s="3">
        <f t="shared" si="24"/>
        <v>0</v>
      </c>
      <c r="AP64" s="3">
        <f t="shared" si="25"/>
        <v>0</v>
      </c>
      <c r="AQ64" s="3">
        <f t="shared" si="26"/>
        <v>0</v>
      </c>
      <c r="AR64" s="3">
        <f t="shared" si="27"/>
        <v>0</v>
      </c>
      <c r="AS64" s="94" t="str">
        <f t="shared" si="28"/>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22"/>
        <v>0</v>
      </c>
      <c r="AN65" s="3">
        <f t="shared" si="23"/>
        <v>0</v>
      </c>
      <c r="AO65" s="3">
        <f t="shared" si="24"/>
        <v>0</v>
      </c>
      <c r="AP65" s="3">
        <f t="shared" si="25"/>
        <v>0</v>
      </c>
      <c r="AQ65" s="3">
        <f t="shared" si="26"/>
        <v>0</v>
      </c>
      <c r="AR65" s="3">
        <f t="shared" si="27"/>
        <v>0</v>
      </c>
      <c r="AS65" s="94" t="str">
        <f t="shared" si="28"/>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22"/>
        <v>0</v>
      </c>
      <c r="AN66" s="3">
        <f t="shared" si="23"/>
        <v>0</v>
      </c>
      <c r="AO66" s="3">
        <f t="shared" si="24"/>
        <v>0</v>
      </c>
      <c r="AP66" s="3">
        <f t="shared" si="25"/>
        <v>0</v>
      </c>
      <c r="AQ66" s="3">
        <f t="shared" si="26"/>
        <v>0</v>
      </c>
      <c r="AR66" s="3">
        <f t="shared" si="27"/>
        <v>0</v>
      </c>
      <c r="AS66" s="94" t="str">
        <f t="shared" si="28"/>
        <v>-</v>
      </c>
      <c r="AU66" s="271" t="e">
        <f>(AM66+AM67+AM68)/((3*K4)-('Classe 1'!AR66+'Classe 1'!AR67+'Classe 1'!AR68))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22"/>
        <v>0</v>
      </c>
      <c r="AN67" s="3">
        <f t="shared" si="23"/>
        <v>0</v>
      </c>
      <c r="AO67" s="3">
        <f t="shared" si="24"/>
        <v>0</v>
      </c>
      <c r="AP67" s="3">
        <f t="shared" si="25"/>
        <v>0</v>
      </c>
      <c r="AQ67" s="3">
        <f t="shared" si="26"/>
        <v>0</v>
      </c>
      <c r="AR67" s="3">
        <f t="shared" si="27"/>
        <v>0</v>
      </c>
      <c r="AS67" s="94" t="str">
        <f t="shared" si="28"/>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22"/>
        <v>0</v>
      </c>
      <c r="AN68" s="3">
        <f t="shared" si="23"/>
        <v>0</v>
      </c>
      <c r="AO68" s="3">
        <f t="shared" si="24"/>
        <v>0</v>
      </c>
      <c r="AP68" s="3">
        <f t="shared" si="25"/>
        <v>0</v>
      </c>
      <c r="AQ68" s="3">
        <f t="shared" si="26"/>
        <v>0</v>
      </c>
      <c r="AR68" s="3">
        <f t="shared" si="27"/>
        <v>0</v>
      </c>
      <c r="AS68" s="94" t="str">
        <f t="shared" si="28"/>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22"/>
        <v>0</v>
      </c>
      <c r="AN69" s="3">
        <f t="shared" si="23"/>
        <v>0</v>
      </c>
      <c r="AO69" s="3">
        <f t="shared" si="24"/>
        <v>0</v>
      </c>
      <c r="AP69" s="3">
        <f t="shared" si="25"/>
        <v>0</v>
      </c>
      <c r="AQ69" s="3">
        <f t="shared" si="26"/>
        <v>0</v>
      </c>
      <c r="AR69" s="3">
        <f t="shared" si="27"/>
        <v>0</v>
      </c>
      <c r="AS69" s="94" t="str">
        <f t="shared" si="28"/>
        <v>-</v>
      </c>
      <c r="AU69" s="271" t="e">
        <f>(AM69+AM70+AM71+AM72)/((4*K4)-('Classe 1'!AR69+'Classe 1'!AR70+'Classe 1'!AR71+'Classe 1'!AR72))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22"/>
        <v>0</v>
      </c>
      <c r="AN70" s="3">
        <f t="shared" si="23"/>
        <v>0</v>
      </c>
      <c r="AO70" s="3">
        <f t="shared" si="24"/>
        <v>0</v>
      </c>
      <c r="AP70" s="3">
        <f t="shared" si="25"/>
        <v>0</v>
      </c>
      <c r="AQ70" s="3">
        <f t="shared" si="26"/>
        <v>0</v>
      </c>
      <c r="AR70" s="3">
        <f t="shared" si="27"/>
        <v>0</v>
      </c>
      <c r="AS70" s="94" t="str">
        <f t="shared" si="28"/>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22"/>
        <v>0</v>
      </c>
      <c r="AN71" s="3">
        <f t="shared" si="23"/>
        <v>0</v>
      </c>
      <c r="AO71" s="3">
        <f t="shared" si="24"/>
        <v>0</v>
      </c>
      <c r="AP71" s="3">
        <f t="shared" si="25"/>
        <v>0</v>
      </c>
      <c r="AQ71" s="3">
        <f t="shared" si="26"/>
        <v>0</v>
      </c>
      <c r="AR71" s="3">
        <f t="shared" si="27"/>
        <v>0</v>
      </c>
      <c r="AS71" s="94" t="str">
        <f t="shared" si="28"/>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22"/>
        <v>0</v>
      </c>
      <c r="AN72" s="3">
        <f t="shared" si="23"/>
        <v>0</v>
      </c>
      <c r="AO72" s="3">
        <f t="shared" si="24"/>
        <v>0</v>
      </c>
      <c r="AP72" s="3">
        <f t="shared" si="25"/>
        <v>0</v>
      </c>
      <c r="AQ72" s="3">
        <f t="shared" si="26"/>
        <v>0</v>
      </c>
      <c r="AR72" s="3">
        <f t="shared" si="27"/>
        <v>0</v>
      </c>
      <c r="AS72" s="94" t="str">
        <f t="shared" si="28"/>
        <v>-</v>
      </c>
      <c r="AU72" s="273"/>
      <c r="AV72" s="276"/>
      <c r="AW72" s="304"/>
    </row>
    <row r="73" spans="1:49">
      <c r="A73" s="278"/>
      <c r="B73" s="110">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22"/>
        <v>0</v>
      </c>
      <c r="AN73" s="3">
        <f t="shared" si="23"/>
        <v>0</v>
      </c>
      <c r="AO73" s="3">
        <f t="shared" si="24"/>
        <v>0</v>
      </c>
      <c r="AP73" s="3">
        <f t="shared" si="25"/>
        <v>0</v>
      </c>
      <c r="AQ73" s="3">
        <f t="shared" si="26"/>
        <v>0</v>
      </c>
      <c r="AR73" s="3">
        <f t="shared" si="27"/>
        <v>0</v>
      </c>
      <c r="AS73" s="94" t="str">
        <f t="shared" si="28"/>
        <v>-</v>
      </c>
      <c r="AU73" s="141" t="str">
        <f>AS73</f>
        <v>-</v>
      </c>
      <c r="AV73" s="144" t="str">
        <f>AS73</f>
        <v>-</v>
      </c>
      <c r="AW73" s="142" t="e">
        <f>#REF!</f>
        <v>#REF!</v>
      </c>
    </row>
    <row r="74" spans="1:49">
      <c r="A74" s="278"/>
      <c r="B74" s="111">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22"/>
        <v>0</v>
      </c>
      <c r="AN74" s="3">
        <f t="shared" si="23"/>
        <v>0</v>
      </c>
      <c r="AO74" s="3">
        <f t="shared" si="24"/>
        <v>0</v>
      </c>
      <c r="AP74" s="28">
        <f t="shared" si="25"/>
        <v>0</v>
      </c>
      <c r="AQ74" s="28">
        <f t="shared" si="26"/>
        <v>0</v>
      </c>
      <c r="AR74" s="3">
        <f t="shared" si="27"/>
        <v>0</v>
      </c>
      <c r="AS74" s="94" t="str">
        <f t="shared" si="28"/>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22"/>
        <v>0</v>
      </c>
      <c r="AN75" s="3">
        <f t="shared" si="23"/>
        <v>0</v>
      </c>
      <c r="AO75" s="3">
        <f t="shared" si="24"/>
        <v>0</v>
      </c>
      <c r="AP75" s="3">
        <f t="shared" si="25"/>
        <v>0</v>
      </c>
      <c r="AQ75" s="3">
        <f t="shared" si="26"/>
        <v>0</v>
      </c>
      <c r="AR75" s="3">
        <f t="shared" si="27"/>
        <v>0</v>
      </c>
      <c r="AS75" s="94" t="str">
        <f t="shared" si="28"/>
        <v>-</v>
      </c>
      <c r="AU75" s="271" t="e">
        <f>(AM75+AM76+AM77+AM78)/((4*K4)-('Classe 1'!AR75+'Classe 1'!AR76+'Classe 1'!AR77+'Classe 1'!AR78))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22"/>
        <v>0</v>
      </c>
      <c r="AN76" s="3">
        <f t="shared" si="23"/>
        <v>0</v>
      </c>
      <c r="AO76" s="3">
        <f t="shared" si="24"/>
        <v>0</v>
      </c>
      <c r="AP76" s="28">
        <f t="shared" si="25"/>
        <v>0</v>
      </c>
      <c r="AQ76" s="28">
        <f t="shared" si="26"/>
        <v>0</v>
      </c>
      <c r="AR76" s="3">
        <f t="shared" si="27"/>
        <v>0</v>
      </c>
      <c r="AS76" s="94" t="str">
        <f t="shared" si="28"/>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22"/>
        <v>0</v>
      </c>
      <c r="AN77" s="3">
        <f t="shared" si="23"/>
        <v>0</v>
      </c>
      <c r="AO77" s="3">
        <f t="shared" si="24"/>
        <v>0</v>
      </c>
      <c r="AP77" s="3">
        <f t="shared" si="25"/>
        <v>0</v>
      </c>
      <c r="AQ77" s="3">
        <f t="shared" si="26"/>
        <v>0</v>
      </c>
      <c r="AR77" s="3">
        <f t="shared" si="27"/>
        <v>0</v>
      </c>
      <c r="AS77" s="94" t="str">
        <f t="shared" si="28"/>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22"/>
        <v>0</v>
      </c>
      <c r="AN78" s="3">
        <f t="shared" si="23"/>
        <v>0</v>
      </c>
      <c r="AO78" s="3">
        <f t="shared" si="24"/>
        <v>0</v>
      </c>
      <c r="AP78" s="28">
        <f t="shared" si="25"/>
        <v>0</v>
      </c>
      <c r="AQ78" s="28">
        <f t="shared" si="26"/>
        <v>0</v>
      </c>
      <c r="AR78" s="3">
        <f t="shared" si="27"/>
        <v>0</v>
      </c>
      <c r="AS78" s="94" t="str">
        <f t="shared" si="28"/>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22"/>
        <v>0</v>
      </c>
      <c r="AN79" s="3">
        <f t="shared" si="23"/>
        <v>0</v>
      </c>
      <c r="AO79" s="3">
        <f t="shared" si="24"/>
        <v>0</v>
      </c>
      <c r="AP79" s="3">
        <f t="shared" si="25"/>
        <v>0</v>
      </c>
      <c r="AQ79" s="3">
        <f t="shared" si="26"/>
        <v>0</v>
      </c>
      <c r="AR79" s="3">
        <f t="shared" si="27"/>
        <v>0</v>
      </c>
      <c r="AS79" s="94" t="str">
        <f t="shared" si="28"/>
        <v>-</v>
      </c>
      <c r="AU79" s="271" t="e">
        <f>(AM79+AM80+AM81+AM82)/((4*K4)-('Classe 1'!AR79+'Classe 1'!AR80+'Classe 1'!AR81+'Classe 1'!AR82))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22"/>
        <v>0</v>
      </c>
      <c r="AN80" s="3">
        <f t="shared" si="23"/>
        <v>0</v>
      </c>
      <c r="AO80" s="3">
        <f t="shared" si="24"/>
        <v>0</v>
      </c>
      <c r="AP80" s="28">
        <f t="shared" si="25"/>
        <v>0</v>
      </c>
      <c r="AQ80" s="28">
        <f t="shared" si="26"/>
        <v>0</v>
      </c>
      <c r="AR80" s="3">
        <f t="shared" si="27"/>
        <v>0</v>
      </c>
      <c r="AS80" s="94" t="str">
        <f t="shared" si="28"/>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22"/>
        <v>0</v>
      </c>
      <c r="AN81" s="3">
        <f t="shared" si="23"/>
        <v>0</v>
      </c>
      <c r="AO81" s="3">
        <f t="shared" si="24"/>
        <v>0</v>
      </c>
      <c r="AP81" s="3">
        <f t="shared" si="25"/>
        <v>0</v>
      </c>
      <c r="AQ81" s="3">
        <f t="shared" si="26"/>
        <v>0</v>
      </c>
      <c r="AR81" s="3">
        <f t="shared" si="27"/>
        <v>0</v>
      </c>
      <c r="AS81" s="94" t="str">
        <f t="shared" si="28"/>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22"/>
        <v>0</v>
      </c>
      <c r="AN82" s="3">
        <f t="shared" si="23"/>
        <v>0</v>
      </c>
      <c r="AO82" s="3">
        <f t="shared" si="24"/>
        <v>0</v>
      </c>
      <c r="AP82" s="28">
        <f t="shared" si="25"/>
        <v>0</v>
      </c>
      <c r="AQ82" s="28">
        <f t="shared" si="26"/>
        <v>0</v>
      </c>
      <c r="AR82" s="3">
        <f t="shared" si="27"/>
        <v>0</v>
      </c>
      <c r="AS82" s="94" t="str">
        <f t="shared" si="28"/>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22"/>
        <v>0</v>
      </c>
      <c r="AN83" s="3">
        <f t="shared" si="23"/>
        <v>0</v>
      </c>
      <c r="AO83" s="3">
        <f t="shared" si="24"/>
        <v>0</v>
      </c>
      <c r="AP83" s="3">
        <f t="shared" si="25"/>
        <v>0</v>
      </c>
      <c r="AQ83" s="3">
        <f t="shared" si="26"/>
        <v>0</v>
      </c>
      <c r="AR83" s="3">
        <f t="shared" si="27"/>
        <v>0</v>
      </c>
      <c r="AS83" s="94" t="str">
        <f t="shared" si="28"/>
        <v>-</v>
      </c>
      <c r="AU83" s="271" t="e">
        <f>(AM83+AM84+AM85+AM86)/((4*K4)-('Classe 1'!AR83+'Classe 1'!AR84+'Classe 1'!AR85+'Classe 1'!AR86))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22"/>
        <v>0</v>
      </c>
      <c r="AN84" s="3">
        <f t="shared" si="23"/>
        <v>0</v>
      </c>
      <c r="AO84" s="3">
        <f t="shared" si="24"/>
        <v>0</v>
      </c>
      <c r="AP84" s="3">
        <f t="shared" si="25"/>
        <v>0</v>
      </c>
      <c r="AQ84" s="3">
        <f t="shared" si="26"/>
        <v>0</v>
      </c>
      <c r="AR84" s="3">
        <f t="shared" si="27"/>
        <v>0</v>
      </c>
      <c r="AS84" s="94" t="str">
        <f t="shared" si="28"/>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22"/>
        <v>0</v>
      </c>
      <c r="AN85" s="3">
        <f t="shared" si="23"/>
        <v>0</v>
      </c>
      <c r="AO85" s="3">
        <f t="shared" si="24"/>
        <v>0</v>
      </c>
      <c r="AP85" s="28">
        <f t="shared" si="25"/>
        <v>0</v>
      </c>
      <c r="AQ85" s="28">
        <f t="shared" si="26"/>
        <v>0</v>
      </c>
      <c r="AR85" s="3">
        <f t="shared" si="27"/>
        <v>0</v>
      </c>
      <c r="AS85" s="94" t="str">
        <f t="shared" si="28"/>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22"/>
        <v>0</v>
      </c>
      <c r="AN86" s="3">
        <f t="shared" si="23"/>
        <v>0</v>
      </c>
      <c r="AO86" s="3">
        <f t="shared" si="24"/>
        <v>0</v>
      </c>
      <c r="AP86" s="3">
        <f t="shared" si="25"/>
        <v>0</v>
      </c>
      <c r="AQ86" s="3">
        <f t="shared" si="26"/>
        <v>0</v>
      </c>
      <c r="AR86" s="3">
        <f t="shared" si="27"/>
        <v>0</v>
      </c>
      <c r="AS86" s="94" t="str">
        <f t="shared" si="28"/>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22"/>
        <v>0</v>
      </c>
      <c r="AN87" s="93">
        <f t="shared" si="23"/>
        <v>0</v>
      </c>
      <c r="AO87" s="93">
        <f t="shared" si="24"/>
        <v>0</v>
      </c>
      <c r="AP87" s="93">
        <f t="shared" si="25"/>
        <v>0</v>
      </c>
      <c r="AQ87" s="93">
        <f t="shared" si="26"/>
        <v>0</v>
      </c>
      <c r="AR87" s="93">
        <f t="shared" si="27"/>
        <v>0</v>
      </c>
      <c r="AS87" s="94" t="str">
        <f t="shared" si="28"/>
        <v>-</v>
      </c>
      <c r="AU87" s="271" t="e">
        <f>(AM87+AM88+AM89)/((3*K4)-('Classe 1'!AR87+'Classe 1'!AR88+'Classe 1'!AR89))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22"/>
        <v>0</v>
      </c>
      <c r="AN88" s="3">
        <f t="shared" si="23"/>
        <v>0</v>
      </c>
      <c r="AO88" s="3">
        <f t="shared" si="24"/>
        <v>0</v>
      </c>
      <c r="AP88" s="3">
        <f t="shared" si="25"/>
        <v>0</v>
      </c>
      <c r="AQ88" s="3">
        <f t="shared" si="26"/>
        <v>0</v>
      </c>
      <c r="AR88" s="3">
        <f t="shared" si="27"/>
        <v>0</v>
      </c>
      <c r="AS88" s="94" t="str">
        <f t="shared" si="28"/>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22"/>
        <v>0</v>
      </c>
      <c r="AN89" s="3">
        <f t="shared" si="23"/>
        <v>0</v>
      </c>
      <c r="AO89" s="3">
        <f t="shared" si="24"/>
        <v>0</v>
      </c>
      <c r="AP89" s="3">
        <f t="shared" si="25"/>
        <v>0</v>
      </c>
      <c r="AQ89" s="3">
        <f t="shared" si="26"/>
        <v>0</v>
      </c>
      <c r="AR89" s="3">
        <f t="shared" si="27"/>
        <v>0</v>
      </c>
      <c r="AS89" s="94" t="str">
        <f t="shared" si="28"/>
        <v>-</v>
      </c>
      <c r="AU89" s="273"/>
      <c r="AV89" s="276"/>
      <c r="AW89" s="304"/>
    </row>
    <row r="90" spans="1:49">
      <c r="A90" s="256" t="s">
        <v>18</v>
      </c>
      <c r="B90" s="257"/>
      <c r="C90" s="46">
        <v>1</v>
      </c>
      <c r="D90" s="52">
        <f t="shared" ref="D90:AL90" si="29">COUNTIF(D49:D89,1)</f>
        <v>0</v>
      </c>
      <c r="E90" s="52">
        <f t="shared" si="29"/>
        <v>0</v>
      </c>
      <c r="F90" s="52">
        <f t="shared" si="29"/>
        <v>0</v>
      </c>
      <c r="G90" s="52">
        <f t="shared" si="29"/>
        <v>0</v>
      </c>
      <c r="H90" s="52">
        <f t="shared" si="29"/>
        <v>0</v>
      </c>
      <c r="I90" s="52">
        <f t="shared" si="29"/>
        <v>0</v>
      </c>
      <c r="J90" s="52">
        <f t="shared" si="29"/>
        <v>0</v>
      </c>
      <c r="K90" s="52">
        <f t="shared" si="29"/>
        <v>0</v>
      </c>
      <c r="L90" s="52">
        <f t="shared" si="29"/>
        <v>0</v>
      </c>
      <c r="M90" s="52">
        <f t="shared" si="29"/>
        <v>0</v>
      </c>
      <c r="N90" s="52">
        <f t="shared" si="29"/>
        <v>0</v>
      </c>
      <c r="O90" s="52">
        <f t="shared" si="29"/>
        <v>0</v>
      </c>
      <c r="P90" s="52">
        <f t="shared" si="29"/>
        <v>0</v>
      </c>
      <c r="Q90" s="52">
        <f t="shared" si="29"/>
        <v>0</v>
      </c>
      <c r="R90" s="52">
        <f t="shared" si="29"/>
        <v>0</v>
      </c>
      <c r="S90" s="52">
        <f t="shared" si="29"/>
        <v>0</v>
      </c>
      <c r="T90" s="52">
        <f t="shared" si="29"/>
        <v>0</v>
      </c>
      <c r="U90" s="52">
        <f t="shared" si="29"/>
        <v>0</v>
      </c>
      <c r="V90" s="52">
        <f t="shared" si="29"/>
        <v>0</v>
      </c>
      <c r="W90" s="52">
        <f t="shared" si="29"/>
        <v>0</v>
      </c>
      <c r="X90" s="52">
        <f t="shared" si="29"/>
        <v>0</v>
      </c>
      <c r="Y90" s="52">
        <f t="shared" si="29"/>
        <v>0</v>
      </c>
      <c r="Z90" s="52">
        <f t="shared" si="29"/>
        <v>0</v>
      </c>
      <c r="AA90" s="52">
        <f t="shared" si="29"/>
        <v>0</v>
      </c>
      <c r="AB90" s="52">
        <f t="shared" si="29"/>
        <v>0</v>
      </c>
      <c r="AC90" s="52">
        <f t="shared" si="29"/>
        <v>0</v>
      </c>
      <c r="AD90" s="52">
        <f t="shared" si="29"/>
        <v>0</v>
      </c>
      <c r="AE90" s="52">
        <f t="shared" si="29"/>
        <v>0</v>
      </c>
      <c r="AF90" s="52">
        <f t="shared" ref="AF90:AK90" si="30">COUNTIF(AF49:AF89,1)</f>
        <v>0</v>
      </c>
      <c r="AG90" s="52">
        <f t="shared" si="30"/>
        <v>0</v>
      </c>
      <c r="AH90" s="52">
        <f t="shared" si="30"/>
        <v>0</v>
      </c>
      <c r="AI90" s="52">
        <f t="shared" si="30"/>
        <v>0</v>
      </c>
      <c r="AJ90" s="52">
        <f t="shared" si="30"/>
        <v>0</v>
      </c>
      <c r="AK90" s="52">
        <f t="shared" si="30"/>
        <v>0</v>
      </c>
      <c r="AL90" s="52">
        <f t="shared" si="29"/>
        <v>0</v>
      </c>
      <c r="AM90" s="52">
        <f>SUM(D90:AL90)</f>
        <v>0</v>
      </c>
    </row>
    <row r="91" spans="1:49">
      <c r="A91" s="258"/>
      <c r="B91" s="259"/>
      <c r="C91" s="46">
        <v>2</v>
      </c>
      <c r="D91" s="52">
        <f t="shared" ref="D91:AL91" si="31">COUNTIF(D49:D89,2)</f>
        <v>0</v>
      </c>
      <c r="E91" s="52">
        <f t="shared" si="31"/>
        <v>0</v>
      </c>
      <c r="F91" s="52">
        <f t="shared" si="31"/>
        <v>0</v>
      </c>
      <c r="G91" s="52">
        <f t="shared" si="31"/>
        <v>0</v>
      </c>
      <c r="H91" s="52">
        <f t="shared" si="31"/>
        <v>0</v>
      </c>
      <c r="I91" s="52">
        <f t="shared" si="31"/>
        <v>0</v>
      </c>
      <c r="J91" s="52">
        <f t="shared" si="31"/>
        <v>0</v>
      </c>
      <c r="K91" s="52">
        <f t="shared" si="31"/>
        <v>0</v>
      </c>
      <c r="L91" s="52">
        <f t="shared" si="31"/>
        <v>0</v>
      </c>
      <c r="M91" s="52">
        <f t="shared" si="31"/>
        <v>0</v>
      </c>
      <c r="N91" s="52">
        <f t="shared" si="31"/>
        <v>0</v>
      </c>
      <c r="O91" s="52">
        <f t="shared" si="31"/>
        <v>0</v>
      </c>
      <c r="P91" s="52">
        <f t="shared" si="31"/>
        <v>0</v>
      </c>
      <c r="Q91" s="52">
        <f t="shared" si="31"/>
        <v>0</v>
      </c>
      <c r="R91" s="52">
        <f t="shared" si="31"/>
        <v>0</v>
      </c>
      <c r="S91" s="52">
        <f t="shared" si="31"/>
        <v>0</v>
      </c>
      <c r="T91" s="52">
        <f t="shared" si="31"/>
        <v>0</v>
      </c>
      <c r="U91" s="52">
        <f t="shared" si="31"/>
        <v>0</v>
      </c>
      <c r="V91" s="52">
        <f t="shared" si="31"/>
        <v>0</v>
      </c>
      <c r="W91" s="52">
        <f t="shared" si="31"/>
        <v>0</v>
      </c>
      <c r="X91" s="52">
        <f t="shared" si="31"/>
        <v>0</v>
      </c>
      <c r="Y91" s="52">
        <f t="shared" si="31"/>
        <v>0</v>
      </c>
      <c r="Z91" s="52">
        <f t="shared" si="31"/>
        <v>0</v>
      </c>
      <c r="AA91" s="52">
        <f t="shared" si="31"/>
        <v>0</v>
      </c>
      <c r="AB91" s="52">
        <f t="shared" si="31"/>
        <v>0</v>
      </c>
      <c r="AC91" s="52">
        <f t="shared" si="31"/>
        <v>0</v>
      </c>
      <c r="AD91" s="52">
        <f t="shared" si="31"/>
        <v>0</v>
      </c>
      <c r="AE91" s="52">
        <f t="shared" si="31"/>
        <v>0</v>
      </c>
      <c r="AF91" s="52">
        <f t="shared" ref="AF91:AK91" si="32">COUNTIF(AF49:AF89,2)</f>
        <v>0</v>
      </c>
      <c r="AG91" s="52">
        <f t="shared" si="32"/>
        <v>0</v>
      </c>
      <c r="AH91" s="52">
        <f t="shared" si="32"/>
        <v>0</v>
      </c>
      <c r="AI91" s="52">
        <f t="shared" si="32"/>
        <v>0</v>
      </c>
      <c r="AJ91" s="52">
        <f t="shared" si="32"/>
        <v>0</v>
      </c>
      <c r="AK91" s="52">
        <f t="shared" si="32"/>
        <v>0</v>
      </c>
      <c r="AL91" s="52">
        <f t="shared" si="31"/>
        <v>0</v>
      </c>
      <c r="AM91" s="52">
        <f t="shared" ref="AM91:AM95" si="33">SUM(D91:AL91)</f>
        <v>0</v>
      </c>
    </row>
    <row r="92" spans="1:49">
      <c r="A92" s="258"/>
      <c r="B92" s="259"/>
      <c r="C92" s="46">
        <v>3</v>
      </c>
      <c r="D92" s="52">
        <f t="shared" ref="D92:AL92" si="34">COUNTIF(D49:D89,3)</f>
        <v>0</v>
      </c>
      <c r="E92" s="52">
        <f t="shared" si="34"/>
        <v>0</v>
      </c>
      <c r="F92" s="52">
        <f t="shared" si="34"/>
        <v>0</v>
      </c>
      <c r="G92" s="52">
        <f t="shared" si="34"/>
        <v>0</v>
      </c>
      <c r="H92" s="52">
        <f t="shared" si="34"/>
        <v>0</v>
      </c>
      <c r="I92" s="52">
        <f t="shared" si="34"/>
        <v>0</v>
      </c>
      <c r="J92" s="52">
        <f t="shared" si="34"/>
        <v>0</v>
      </c>
      <c r="K92" s="52">
        <f t="shared" si="34"/>
        <v>0</v>
      </c>
      <c r="L92" s="52">
        <f t="shared" si="34"/>
        <v>0</v>
      </c>
      <c r="M92" s="52">
        <f t="shared" si="34"/>
        <v>0</v>
      </c>
      <c r="N92" s="52">
        <f t="shared" si="34"/>
        <v>0</v>
      </c>
      <c r="O92" s="52">
        <f t="shared" si="34"/>
        <v>0</v>
      </c>
      <c r="P92" s="52">
        <f t="shared" si="34"/>
        <v>0</v>
      </c>
      <c r="Q92" s="52">
        <f t="shared" si="34"/>
        <v>0</v>
      </c>
      <c r="R92" s="52">
        <f t="shared" si="34"/>
        <v>0</v>
      </c>
      <c r="S92" s="52">
        <f t="shared" si="34"/>
        <v>0</v>
      </c>
      <c r="T92" s="52">
        <f t="shared" si="34"/>
        <v>0</v>
      </c>
      <c r="U92" s="52">
        <f t="shared" si="34"/>
        <v>0</v>
      </c>
      <c r="V92" s="52">
        <f t="shared" si="34"/>
        <v>0</v>
      </c>
      <c r="W92" s="52">
        <f t="shared" si="34"/>
        <v>0</v>
      </c>
      <c r="X92" s="52">
        <f t="shared" si="34"/>
        <v>0</v>
      </c>
      <c r="Y92" s="52">
        <f t="shared" si="34"/>
        <v>0</v>
      </c>
      <c r="Z92" s="52">
        <f t="shared" si="34"/>
        <v>0</v>
      </c>
      <c r="AA92" s="52">
        <f t="shared" si="34"/>
        <v>0</v>
      </c>
      <c r="AB92" s="52">
        <f t="shared" si="34"/>
        <v>0</v>
      </c>
      <c r="AC92" s="52">
        <f t="shared" si="34"/>
        <v>0</v>
      </c>
      <c r="AD92" s="52">
        <f t="shared" si="34"/>
        <v>0</v>
      </c>
      <c r="AE92" s="52">
        <f t="shared" si="34"/>
        <v>0</v>
      </c>
      <c r="AF92" s="52">
        <f t="shared" ref="AF92:AK92" si="35">COUNTIF(AF49:AF89,3)</f>
        <v>0</v>
      </c>
      <c r="AG92" s="52">
        <f t="shared" si="35"/>
        <v>0</v>
      </c>
      <c r="AH92" s="52">
        <f t="shared" si="35"/>
        <v>0</v>
      </c>
      <c r="AI92" s="52">
        <f t="shared" si="35"/>
        <v>0</v>
      </c>
      <c r="AJ92" s="52">
        <f t="shared" si="35"/>
        <v>0</v>
      </c>
      <c r="AK92" s="52">
        <f t="shared" si="35"/>
        <v>0</v>
      </c>
      <c r="AL92" s="52">
        <f t="shared" si="34"/>
        <v>0</v>
      </c>
      <c r="AM92" s="52">
        <f t="shared" si="33"/>
        <v>0</v>
      </c>
    </row>
    <row r="93" spans="1:49">
      <c r="A93" s="258"/>
      <c r="B93" s="259"/>
      <c r="C93" s="46">
        <v>9</v>
      </c>
      <c r="D93" s="52">
        <f t="shared" ref="D93:AL93" si="36">COUNTIF(D49:D89,9)</f>
        <v>0</v>
      </c>
      <c r="E93" s="52">
        <f t="shared" si="36"/>
        <v>0</v>
      </c>
      <c r="F93" s="52">
        <f t="shared" si="36"/>
        <v>0</v>
      </c>
      <c r="G93" s="52">
        <f t="shared" si="36"/>
        <v>0</v>
      </c>
      <c r="H93" s="52">
        <f t="shared" si="36"/>
        <v>0</v>
      </c>
      <c r="I93" s="52">
        <f t="shared" si="36"/>
        <v>0</v>
      </c>
      <c r="J93" s="52">
        <f t="shared" si="36"/>
        <v>0</v>
      </c>
      <c r="K93" s="52">
        <f t="shared" si="36"/>
        <v>0</v>
      </c>
      <c r="L93" s="52">
        <f t="shared" si="36"/>
        <v>0</v>
      </c>
      <c r="M93" s="52">
        <f t="shared" si="36"/>
        <v>0</v>
      </c>
      <c r="N93" s="52">
        <f t="shared" si="36"/>
        <v>0</v>
      </c>
      <c r="O93" s="52">
        <f t="shared" si="36"/>
        <v>0</v>
      </c>
      <c r="P93" s="52">
        <f t="shared" si="36"/>
        <v>0</v>
      </c>
      <c r="Q93" s="52">
        <f t="shared" si="36"/>
        <v>0</v>
      </c>
      <c r="R93" s="52">
        <f t="shared" si="36"/>
        <v>0</v>
      </c>
      <c r="S93" s="52">
        <f t="shared" si="36"/>
        <v>0</v>
      </c>
      <c r="T93" s="52">
        <f t="shared" si="36"/>
        <v>0</v>
      </c>
      <c r="U93" s="52">
        <f t="shared" si="36"/>
        <v>0</v>
      </c>
      <c r="V93" s="52">
        <f t="shared" si="36"/>
        <v>0</v>
      </c>
      <c r="W93" s="52">
        <f t="shared" si="36"/>
        <v>0</v>
      </c>
      <c r="X93" s="52">
        <f t="shared" si="36"/>
        <v>0</v>
      </c>
      <c r="Y93" s="52">
        <f t="shared" si="36"/>
        <v>0</v>
      </c>
      <c r="Z93" s="52">
        <f t="shared" si="36"/>
        <v>0</v>
      </c>
      <c r="AA93" s="52">
        <f t="shared" si="36"/>
        <v>0</v>
      </c>
      <c r="AB93" s="52">
        <f t="shared" si="36"/>
        <v>0</v>
      </c>
      <c r="AC93" s="52">
        <f t="shared" si="36"/>
        <v>0</v>
      </c>
      <c r="AD93" s="52">
        <f t="shared" si="36"/>
        <v>0</v>
      </c>
      <c r="AE93" s="52">
        <f t="shared" si="36"/>
        <v>0</v>
      </c>
      <c r="AF93" s="52">
        <f t="shared" ref="AF93:AK93" si="37">COUNTIF(AF49:AF89,9)</f>
        <v>0</v>
      </c>
      <c r="AG93" s="52">
        <f t="shared" si="37"/>
        <v>0</v>
      </c>
      <c r="AH93" s="52">
        <f t="shared" si="37"/>
        <v>0</v>
      </c>
      <c r="AI93" s="52">
        <f t="shared" si="37"/>
        <v>0</v>
      </c>
      <c r="AJ93" s="52">
        <f t="shared" si="37"/>
        <v>0</v>
      </c>
      <c r="AK93" s="52">
        <f t="shared" si="37"/>
        <v>0</v>
      </c>
      <c r="AL93" s="52">
        <f t="shared" si="36"/>
        <v>0</v>
      </c>
      <c r="AM93" s="52">
        <f t="shared" si="33"/>
        <v>0</v>
      </c>
    </row>
    <row r="94" spans="1:49">
      <c r="A94" s="258"/>
      <c r="B94" s="259"/>
      <c r="C94" s="46">
        <v>0</v>
      </c>
      <c r="D94" s="52">
        <f t="shared" ref="D94:AL94" si="38">COUNTIF(D49:D89,0)</f>
        <v>0</v>
      </c>
      <c r="E94" s="52">
        <f t="shared" si="38"/>
        <v>0</v>
      </c>
      <c r="F94" s="52">
        <f t="shared" si="38"/>
        <v>0</v>
      </c>
      <c r="G94" s="52">
        <f t="shared" si="38"/>
        <v>0</v>
      </c>
      <c r="H94" s="52">
        <f t="shared" si="38"/>
        <v>0</v>
      </c>
      <c r="I94" s="52">
        <f t="shared" si="38"/>
        <v>0</v>
      </c>
      <c r="J94" s="52">
        <f t="shared" si="38"/>
        <v>0</v>
      </c>
      <c r="K94" s="52">
        <f t="shared" si="38"/>
        <v>0</v>
      </c>
      <c r="L94" s="52">
        <f t="shared" si="38"/>
        <v>0</v>
      </c>
      <c r="M94" s="52">
        <f t="shared" si="38"/>
        <v>0</v>
      </c>
      <c r="N94" s="52">
        <f t="shared" si="38"/>
        <v>0</v>
      </c>
      <c r="O94" s="52">
        <f t="shared" si="38"/>
        <v>0</v>
      </c>
      <c r="P94" s="52">
        <f t="shared" si="38"/>
        <v>0</v>
      </c>
      <c r="Q94" s="52">
        <f t="shared" si="38"/>
        <v>0</v>
      </c>
      <c r="R94" s="52">
        <f t="shared" si="38"/>
        <v>0</v>
      </c>
      <c r="S94" s="52">
        <f t="shared" si="38"/>
        <v>0</v>
      </c>
      <c r="T94" s="52">
        <f t="shared" si="38"/>
        <v>0</v>
      </c>
      <c r="U94" s="52">
        <f t="shared" si="38"/>
        <v>0</v>
      </c>
      <c r="V94" s="52">
        <f t="shared" si="38"/>
        <v>0</v>
      </c>
      <c r="W94" s="52">
        <f t="shared" si="38"/>
        <v>0</v>
      </c>
      <c r="X94" s="52">
        <f t="shared" si="38"/>
        <v>0</v>
      </c>
      <c r="Y94" s="52">
        <f t="shared" si="38"/>
        <v>0</v>
      </c>
      <c r="Z94" s="52">
        <f t="shared" si="38"/>
        <v>0</v>
      </c>
      <c r="AA94" s="52">
        <f t="shared" si="38"/>
        <v>0</v>
      </c>
      <c r="AB94" s="52">
        <f t="shared" si="38"/>
        <v>0</v>
      </c>
      <c r="AC94" s="52">
        <f t="shared" si="38"/>
        <v>0</v>
      </c>
      <c r="AD94" s="52">
        <f t="shared" si="38"/>
        <v>0</v>
      </c>
      <c r="AE94" s="52">
        <f t="shared" si="38"/>
        <v>0</v>
      </c>
      <c r="AF94" s="52">
        <f t="shared" ref="AF94:AK94" si="39">COUNTIF(AF49:AF89,0)</f>
        <v>0</v>
      </c>
      <c r="AG94" s="52">
        <f t="shared" si="39"/>
        <v>0</v>
      </c>
      <c r="AH94" s="52">
        <f t="shared" si="39"/>
        <v>0</v>
      </c>
      <c r="AI94" s="52">
        <f t="shared" si="39"/>
        <v>0</v>
      </c>
      <c r="AJ94" s="52">
        <f t="shared" si="39"/>
        <v>0</v>
      </c>
      <c r="AK94" s="52">
        <f t="shared" si="39"/>
        <v>0</v>
      </c>
      <c r="AL94" s="52">
        <f t="shared" si="38"/>
        <v>0</v>
      </c>
      <c r="AM94" s="52">
        <f t="shared" si="33"/>
        <v>0</v>
      </c>
    </row>
    <row r="95" spans="1:49">
      <c r="A95" s="260"/>
      <c r="B95" s="261"/>
      <c r="C95" s="46" t="s">
        <v>15</v>
      </c>
      <c r="D95" s="87">
        <f t="shared" ref="D95:AL95" si="40">COUNTIF(D49:D89,"ABS")</f>
        <v>0</v>
      </c>
      <c r="E95" s="87">
        <f t="shared" si="40"/>
        <v>0</v>
      </c>
      <c r="F95" s="87">
        <f t="shared" si="40"/>
        <v>0</v>
      </c>
      <c r="G95" s="87">
        <f t="shared" si="40"/>
        <v>0</v>
      </c>
      <c r="H95" s="87">
        <f t="shared" si="40"/>
        <v>0</v>
      </c>
      <c r="I95" s="87">
        <f t="shared" si="40"/>
        <v>0</v>
      </c>
      <c r="J95" s="87">
        <f t="shared" si="40"/>
        <v>0</v>
      </c>
      <c r="K95" s="87">
        <f t="shared" si="40"/>
        <v>0</v>
      </c>
      <c r="L95" s="87">
        <f t="shared" si="40"/>
        <v>0</v>
      </c>
      <c r="M95" s="87">
        <f t="shared" si="40"/>
        <v>0</v>
      </c>
      <c r="N95" s="87">
        <f t="shared" si="40"/>
        <v>0</v>
      </c>
      <c r="O95" s="87">
        <f t="shared" si="40"/>
        <v>0</v>
      </c>
      <c r="P95" s="87">
        <f t="shared" si="40"/>
        <v>0</v>
      </c>
      <c r="Q95" s="87">
        <f t="shared" si="40"/>
        <v>0</v>
      </c>
      <c r="R95" s="87">
        <f t="shared" si="40"/>
        <v>0</v>
      </c>
      <c r="S95" s="87">
        <f t="shared" si="40"/>
        <v>0</v>
      </c>
      <c r="T95" s="87">
        <f t="shared" si="40"/>
        <v>0</v>
      </c>
      <c r="U95" s="87">
        <f t="shared" si="40"/>
        <v>0</v>
      </c>
      <c r="V95" s="87">
        <f t="shared" si="40"/>
        <v>0</v>
      </c>
      <c r="W95" s="87">
        <f t="shared" si="40"/>
        <v>0</v>
      </c>
      <c r="X95" s="87">
        <f t="shared" si="40"/>
        <v>0</v>
      </c>
      <c r="Y95" s="87">
        <f t="shared" si="40"/>
        <v>0</v>
      </c>
      <c r="Z95" s="87">
        <f t="shared" si="40"/>
        <v>0</v>
      </c>
      <c r="AA95" s="87">
        <f t="shared" si="40"/>
        <v>0</v>
      </c>
      <c r="AB95" s="87">
        <f t="shared" si="40"/>
        <v>0</v>
      </c>
      <c r="AC95" s="87">
        <f t="shared" si="40"/>
        <v>0</v>
      </c>
      <c r="AD95" s="87">
        <f t="shared" si="40"/>
        <v>0</v>
      </c>
      <c r="AE95" s="87">
        <f t="shared" si="40"/>
        <v>0</v>
      </c>
      <c r="AF95" s="87">
        <f t="shared" ref="AF95:AK95" si="41">COUNTIF(AF49:AF89,"ABS")</f>
        <v>0</v>
      </c>
      <c r="AG95" s="87">
        <f t="shared" si="41"/>
        <v>0</v>
      </c>
      <c r="AH95" s="87">
        <f t="shared" si="41"/>
        <v>0</v>
      </c>
      <c r="AI95" s="87">
        <f t="shared" si="41"/>
        <v>0</v>
      </c>
      <c r="AJ95" s="87">
        <f t="shared" si="41"/>
        <v>0</v>
      </c>
      <c r="AK95" s="87">
        <f t="shared" si="41"/>
        <v>0</v>
      </c>
      <c r="AL95" s="87">
        <f t="shared" si="40"/>
        <v>0</v>
      </c>
      <c r="AM95" s="52">
        <f t="shared" si="33"/>
        <v>0</v>
      </c>
    </row>
    <row r="96" spans="1:49" ht="13" thickBot="1">
      <c r="A96" s="303" t="s">
        <v>22</v>
      </c>
      <c r="B96" s="303"/>
      <c r="C96" s="86" t="s">
        <v>8</v>
      </c>
      <c r="D96" s="90">
        <f>D105/(38-D95)</f>
        <v>0</v>
      </c>
      <c r="E96" s="90">
        <f t="shared" ref="E96:AL96" si="42">E105/(38-E95)</f>
        <v>0</v>
      </c>
      <c r="F96" s="90">
        <f t="shared" si="42"/>
        <v>0</v>
      </c>
      <c r="G96" s="90">
        <f t="shared" si="42"/>
        <v>0</v>
      </c>
      <c r="H96" s="90">
        <f t="shared" si="42"/>
        <v>0</v>
      </c>
      <c r="I96" s="90">
        <f t="shared" si="42"/>
        <v>0</v>
      </c>
      <c r="J96" s="90">
        <f t="shared" si="42"/>
        <v>0</v>
      </c>
      <c r="K96" s="90">
        <f t="shared" si="42"/>
        <v>0</v>
      </c>
      <c r="L96" s="90">
        <f t="shared" si="42"/>
        <v>0</v>
      </c>
      <c r="M96" s="90">
        <f t="shared" si="42"/>
        <v>0</v>
      </c>
      <c r="N96" s="90">
        <f t="shared" si="42"/>
        <v>0</v>
      </c>
      <c r="O96" s="90">
        <f t="shared" si="42"/>
        <v>0</v>
      </c>
      <c r="P96" s="90">
        <f t="shared" si="42"/>
        <v>0</v>
      </c>
      <c r="Q96" s="90">
        <f t="shared" si="42"/>
        <v>0</v>
      </c>
      <c r="R96" s="90">
        <f t="shared" si="42"/>
        <v>0</v>
      </c>
      <c r="S96" s="90">
        <f t="shared" si="42"/>
        <v>0</v>
      </c>
      <c r="T96" s="90">
        <f t="shared" si="42"/>
        <v>0</v>
      </c>
      <c r="U96" s="90">
        <f t="shared" si="42"/>
        <v>0</v>
      </c>
      <c r="V96" s="90">
        <f t="shared" si="42"/>
        <v>0</v>
      </c>
      <c r="W96" s="90">
        <f t="shared" si="42"/>
        <v>0</v>
      </c>
      <c r="X96" s="90">
        <f t="shared" si="42"/>
        <v>0</v>
      </c>
      <c r="Y96" s="90">
        <f t="shared" si="42"/>
        <v>0</v>
      </c>
      <c r="Z96" s="90">
        <f t="shared" si="42"/>
        <v>0</v>
      </c>
      <c r="AA96" s="90">
        <f t="shared" si="42"/>
        <v>0</v>
      </c>
      <c r="AB96" s="90">
        <f t="shared" si="42"/>
        <v>0</v>
      </c>
      <c r="AC96" s="90">
        <f t="shared" si="42"/>
        <v>0</v>
      </c>
      <c r="AD96" s="90">
        <f t="shared" si="42"/>
        <v>0</v>
      </c>
      <c r="AE96" s="90">
        <f t="shared" si="42"/>
        <v>0</v>
      </c>
      <c r="AF96" s="90">
        <f t="shared" ref="AF96:AK96" si="43">AF105/(38-AF95)</f>
        <v>0</v>
      </c>
      <c r="AG96" s="90">
        <f t="shared" si="43"/>
        <v>0</v>
      </c>
      <c r="AH96" s="90">
        <f t="shared" si="43"/>
        <v>0</v>
      </c>
      <c r="AI96" s="90">
        <f t="shared" si="43"/>
        <v>0</v>
      </c>
      <c r="AJ96" s="90">
        <f t="shared" si="43"/>
        <v>0</v>
      </c>
      <c r="AK96" s="90">
        <f t="shared" si="43"/>
        <v>0</v>
      </c>
      <c r="AL96" s="90">
        <f t="shared" si="42"/>
        <v>0</v>
      </c>
      <c r="AM96" s="90" t="e">
        <f>AM105/((38*K4)-AM95)</f>
        <v>#DIV/0!</v>
      </c>
    </row>
    <row r="97" spans="1:49" ht="13" thickBot="1">
      <c r="A97" s="303" t="s">
        <v>23</v>
      </c>
      <c r="B97" s="303"/>
      <c r="C97" s="86" t="s">
        <v>8</v>
      </c>
      <c r="D97" s="90">
        <f>D90/(41-D95)</f>
        <v>0</v>
      </c>
      <c r="E97" s="90">
        <f t="shared" ref="E97:AL97" si="44">E90/(41-E95)</f>
        <v>0</v>
      </c>
      <c r="F97" s="90">
        <f t="shared" si="44"/>
        <v>0</v>
      </c>
      <c r="G97" s="90">
        <f t="shared" si="44"/>
        <v>0</v>
      </c>
      <c r="H97" s="90">
        <f t="shared" si="44"/>
        <v>0</v>
      </c>
      <c r="I97" s="90">
        <f t="shared" si="44"/>
        <v>0</v>
      </c>
      <c r="J97" s="90">
        <f t="shared" si="44"/>
        <v>0</v>
      </c>
      <c r="K97" s="90">
        <f t="shared" si="44"/>
        <v>0</v>
      </c>
      <c r="L97" s="90">
        <f t="shared" si="44"/>
        <v>0</v>
      </c>
      <c r="M97" s="90">
        <f t="shared" si="44"/>
        <v>0</v>
      </c>
      <c r="N97" s="90">
        <f t="shared" si="44"/>
        <v>0</v>
      </c>
      <c r="O97" s="90">
        <f t="shared" si="44"/>
        <v>0</v>
      </c>
      <c r="P97" s="90">
        <f t="shared" si="44"/>
        <v>0</v>
      </c>
      <c r="Q97" s="90">
        <f t="shared" si="44"/>
        <v>0</v>
      </c>
      <c r="R97" s="90">
        <f t="shared" si="44"/>
        <v>0</v>
      </c>
      <c r="S97" s="90">
        <f t="shared" si="44"/>
        <v>0</v>
      </c>
      <c r="T97" s="90">
        <f t="shared" si="44"/>
        <v>0</v>
      </c>
      <c r="U97" s="90">
        <f t="shared" si="44"/>
        <v>0</v>
      </c>
      <c r="V97" s="90">
        <f t="shared" si="44"/>
        <v>0</v>
      </c>
      <c r="W97" s="90">
        <f t="shared" si="44"/>
        <v>0</v>
      </c>
      <c r="X97" s="90">
        <f t="shared" si="44"/>
        <v>0</v>
      </c>
      <c r="Y97" s="90">
        <f t="shared" si="44"/>
        <v>0</v>
      </c>
      <c r="Z97" s="90">
        <f t="shared" si="44"/>
        <v>0</v>
      </c>
      <c r="AA97" s="90">
        <f t="shared" si="44"/>
        <v>0</v>
      </c>
      <c r="AB97" s="90">
        <f t="shared" si="44"/>
        <v>0</v>
      </c>
      <c r="AC97" s="90">
        <f t="shared" si="44"/>
        <v>0</v>
      </c>
      <c r="AD97" s="90">
        <f t="shared" si="44"/>
        <v>0</v>
      </c>
      <c r="AE97" s="90">
        <f t="shared" si="44"/>
        <v>0</v>
      </c>
      <c r="AF97" s="90">
        <f t="shared" ref="AF97:AK97" si="45">AF90/(41-AF95)</f>
        <v>0</v>
      </c>
      <c r="AG97" s="90">
        <f t="shared" si="45"/>
        <v>0</v>
      </c>
      <c r="AH97" s="90">
        <f t="shared" si="45"/>
        <v>0</v>
      </c>
      <c r="AI97" s="90">
        <f t="shared" si="45"/>
        <v>0</v>
      </c>
      <c r="AJ97" s="90">
        <f t="shared" si="45"/>
        <v>0</v>
      </c>
      <c r="AK97" s="90">
        <f t="shared" si="45"/>
        <v>0</v>
      </c>
      <c r="AL97" s="90">
        <f t="shared" si="44"/>
        <v>0</v>
      </c>
      <c r="AM97" s="90" t="e">
        <f>AM90/((41*K4)-AM95)</f>
        <v>#DIV/0!</v>
      </c>
      <c r="AN97" s="65"/>
      <c r="AO97" s="65"/>
      <c r="AP97" s="66"/>
      <c r="AQ97" s="66"/>
      <c r="AR97" s="66"/>
      <c r="AS97" s="66"/>
    </row>
    <row r="98" spans="1:49" s="33" customFormat="1" ht="214.5" customHeight="1">
      <c r="A98" s="69"/>
      <c r="B98" s="70"/>
      <c r="C98" s="72"/>
      <c r="D98" s="88">
        <f>D9</f>
        <v>1</v>
      </c>
      <c r="E98" s="89">
        <f t="shared" ref="E98:AL98" si="46">E9</f>
        <v>2</v>
      </c>
      <c r="F98" s="89">
        <f t="shared" si="46"/>
        <v>3</v>
      </c>
      <c r="G98" s="89">
        <f t="shared" si="46"/>
        <v>4</v>
      </c>
      <c r="H98" s="89">
        <f t="shared" si="46"/>
        <v>5</v>
      </c>
      <c r="I98" s="89">
        <f t="shared" si="46"/>
        <v>6</v>
      </c>
      <c r="J98" s="89">
        <f t="shared" si="46"/>
        <v>7</v>
      </c>
      <c r="K98" s="89">
        <f t="shared" si="46"/>
        <v>8</v>
      </c>
      <c r="L98" s="89">
        <f t="shared" si="46"/>
        <v>9</v>
      </c>
      <c r="M98" s="89">
        <f t="shared" si="46"/>
        <v>10</v>
      </c>
      <c r="N98" s="89">
        <f t="shared" si="46"/>
        <v>11</v>
      </c>
      <c r="O98" s="89">
        <f t="shared" si="46"/>
        <v>12</v>
      </c>
      <c r="P98" s="89">
        <f t="shared" si="46"/>
        <v>13</v>
      </c>
      <c r="Q98" s="89">
        <f t="shared" si="46"/>
        <v>14</v>
      </c>
      <c r="R98" s="89">
        <f t="shared" si="46"/>
        <v>15</v>
      </c>
      <c r="S98" s="89">
        <f t="shared" si="46"/>
        <v>16</v>
      </c>
      <c r="T98" s="89">
        <f t="shared" si="46"/>
        <v>17</v>
      </c>
      <c r="U98" s="89">
        <f t="shared" si="46"/>
        <v>18</v>
      </c>
      <c r="V98" s="89">
        <f t="shared" si="46"/>
        <v>19</v>
      </c>
      <c r="W98" s="89">
        <f t="shared" si="46"/>
        <v>20</v>
      </c>
      <c r="X98" s="89">
        <f t="shared" si="46"/>
        <v>21</v>
      </c>
      <c r="Y98" s="89">
        <f t="shared" si="46"/>
        <v>22</v>
      </c>
      <c r="Z98" s="89">
        <f t="shared" si="46"/>
        <v>23</v>
      </c>
      <c r="AA98" s="89">
        <f t="shared" si="46"/>
        <v>24</v>
      </c>
      <c r="AB98" s="89">
        <f t="shared" si="46"/>
        <v>25</v>
      </c>
      <c r="AC98" s="89">
        <f t="shared" si="46"/>
        <v>26</v>
      </c>
      <c r="AD98" s="89">
        <f t="shared" si="46"/>
        <v>27</v>
      </c>
      <c r="AE98" s="89">
        <f t="shared" si="46"/>
        <v>28</v>
      </c>
      <c r="AF98" s="89">
        <f t="shared" si="46"/>
        <v>29</v>
      </c>
      <c r="AG98" s="89">
        <f t="shared" si="46"/>
        <v>30</v>
      </c>
      <c r="AH98" s="89">
        <f t="shared" si="46"/>
        <v>31</v>
      </c>
      <c r="AI98" s="89">
        <f t="shared" si="46"/>
        <v>32</v>
      </c>
      <c r="AJ98" s="89">
        <f t="shared" si="46"/>
        <v>33</v>
      </c>
      <c r="AK98" s="89">
        <f t="shared" si="46"/>
        <v>34</v>
      </c>
      <c r="AL98" s="89">
        <f t="shared" si="46"/>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hidden="1">
      <c r="A101" s="47"/>
      <c r="B101" s="47"/>
      <c r="C101" s="47"/>
    </row>
    <row r="102" spans="1:49" hidden="1"/>
    <row r="103" spans="1:49" ht="28" hidden="1" customHeight="1"/>
    <row r="104" spans="1:49" hidden="1"/>
    <row r="105" spans="1:49" hidden="1">
      <c r="D105" s="27">
        <f>COUNTIF(D49:D86,1)</f>
        <v>0</v>
      </c>
      <c r="E105" s="27">
        <f t="shared" ref="E105:AK105" si="47">COUNTIF(E49:E86,1)</f>
        <v>0</v>
      </c>
      <c r="F105" s="27">
        <f t="shared" si="47"/>
        <v>0</v>
      </c>
      <c r="G105" s="27">
        <f t="shared" si="47"/>
        <v>0</v>
      </c>
      <c r="H105" s="27">
        <f t="shared" si="47"/>
        <v>0</v>
      </c>
      <c r="I105" s="27">
        <f t="shared" si="47"/>
        <v>0</v>
      </c>
      <c r="J105" s="27">
        <f t="shared" si="47"/>
        <v>0</v>
      </c>
      <c r="K105" s="27">
        <f t="shared" si="47"/>
        <v>0</v>
      </c>
      <c r="L105" s="27">
        <f t="shared" si="47"/>
        <v>0</v>
      </c>
      <c r="M105" s="27">
        <f t="shared" si="47"/>
        <v>0</v>
      </c>
      <c r="N105" s="27">
        <f t="shared" si="47"/>
        <v>0</v>
      </c>
      <c r="O105" s="27">
        <f t="shared" si="47"/>
        <v>0</v>
      </c>
      <c r="P105" s="27">
        <f t="shared" si="47"/>
        <v>0</v>
      </c>
      <c r="Q105" s="27">
        <f t="shared" si="47"/>
        <v>0</v>
      </c>
      <c r="R105" s="27">
        <f t="shared" si="47"/>
        <v>0</v>
      </c>
      <c r="S105" s="27">
        <f t="shared" si="47"/>
        <v>0</v>
      </c>
      <c r="T105" s="27">
        <f t="shared" si="47"/>
        <v>0</v>
      </c>
      <c r="U105" s="27">
        <f t="shared" si="47"/>
        <v>0</v>
      </c>
      <c r="V105" s="27">
        <f t="shared" si="47"/>
        <v>0</v>
      </c>
      <c r="W105" s="27">
        <f t="shared" si="47"/>
        <v>0</v>
      </c>
      <c r="X105" s="27">
        <f t="shared" si="47"/>
        <v>0</v>
      </c>
      <c r="Y105" s="27">
        <f t="shared" si="47"/>
        <v>0</v>
      </c>
      <c r="Z105" s="27">
        <f t="shared" si="47"/>
        <v>0</v>
      </c>
      <c r="AA105" s="27">
        <f t="shared" si="47"/>
        <v>0</v>
      </c>
      <c r="AB105" s="27">
        <f t="shared" si="47"/>
        <v>0</v>
      </c>
      <c r="AC105" s="27">
        <f t="shared" si="47"/>
        <v>0</v>
      </c>
      <c r="AD105" s="27">
        <f t="shared" si="47"/>
        <v>0</v>
      </c>
      <c r="AE105" s="27">
        <f t="shared" si="47"/>
        <v>0</v>
      </c>
      <c r="AF105" s="27">
        <f t="shared" si="47"/>
        <v>0</v>
      </c>
      <c r="AG105" s="27">
        <f t="shared" si="47"/>
        <v>0</v>
      </c>
      <c r="AH105" s="27">
        <f t="shared" si="47"/>
        <v>0</v>
      </c>
      <c r="AI105" s="27">
        <f t="shared" si="47"/>
        <v>0</v>
      </c>
      <c r="AJ105" s="27">
        <f t="shared" si="47"/>
        <v>0</v>
      </c>
      <c r="AK105" s="27">
        <f t="shared" si="47"/>
        <v>0</v>
      </c>
      <c r="AL105" s="27">
        <f>COUNTIF(AL49:AL86,1)</f>
        <v>0</v>
      </c>
      <c r="AM105" s="52">
        <f>SUM(D105:AL105)</f>
        <v>0</v>
      </c>
      <c r="AS105" s="27" t="str">
        <f t="shared" ref="AS105" si="48">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sheetData>
  <sheetProtection sheet="1" objects="1" scenarios="1" selectLockedCells="1"/>
  <dataConsolidate/>
  <mergeCells count="85">
    <mergeCell ref="AV87:AV89"/>
    <mergeCell ref="AU87:AU89"/>
    <mergeCell ref="AV69:AV72"/>
    <mergeCell ref="AV75:AV78"/>
    <mergeCell ref="AU79:AU82"/>
    <mergeCell ref="AU83:AU86"/>
    <mergeCell ref="AV83:AV86"/>
    <mergeCell ref="AW49:AW57"/>
    <mergeCell ref="AW62:AW65"/>
    <mergeCell ref="AW66:AW68"/>
    <mergeCell ref="AW69:AW72"/>
    <mergeCell ref="AW75:AW78"/>
    <mergeCell ref="A90:B95"/>
    <mergeCell ref="A96:B96"/>
    <mergeCell ref="A97:B97"/>
    <mergeCell ref="AW33:AW36"/>
    <mergeCell ref="AW79:AW82"/>
    <mergeCell ref="AU33:AU36"/>
    <mergeCell ref="AV33:AV36"/>
    <mergeCell ref="AW83:AW86"/>
    <mergeCell ref="AW87:AW89"/>
    <mergeCell ref="AV49:AV57"/>
    <mergeCell ref="AU49:AU57"/>
    <mergeCell ref="AV62:AV65"/>
    <mergeCell ref="AU62:AU65"/>
    <mergeCell ref="AU66:AU68"/>
    <mergeCell ref="AV66:AV68"/>
    <mergeCell ref="AU69:AU72"/>
    <mergeCell ref="AR47:AR48"/>
    <mergeCell ref="AS47:AS48"/>
    <mergeCell ref="AW11:AW12"/>
    <mergeCell ref="AW13:AW16"/>
    <mergeCell ref="AW17:AW19"/>
    <mergeCell ref="AW21:AW25"/>
    <mergeCell ref="AW26:AW29"/>
    <mergeCell ref="AW30:AW32"/>
    <mergeCell ref="AU17:AU19"/>
    <mergeCell ref="AV17:AV19"/>
    <mergeCell ref="AU21:AU25"/>
    <mergeCell ref="AV21:AV25"/>
    <mergeCell ref="AU26:AU29"/>
    <mergeCell ref="AV26:AV29"/>
    <mergeCell ref="AU30:AU32"/>
    <mergeCell ref="AV30:AV32"/>
    <mergeCell ref="B83:B86"/>
    <mergeCell ref="B87:B89"/>
    <mergeCell ref="AM47:AM48"/>
    <mergeCell ref="AP47:AP48"/>
    <mergeCell ref="AQ47:AQ48"/>
    <mergeCell ref="A37:B42"/>
    <mergeCell ref="A47:C47"/>
    <mergeCell ref="AM99:AS99"/>
    <mergeCell ref="AU11:AU12"/>
    <mergeCell ref="AV11:AV12"/>
    <mergeCell ref="AV13:AV16"/>
    <mergeCell ref="AU13:AU16"/>
    <mergeCell ref="AU75:AU78"/>
    <mergeCell ref="AV79:AV82"/>
    <mergeCell ref="A49:A89"/>
    <mergeCell ref="B49:B57"/>
    <mergeCell ref="B62:B65"/>
    <mergeCell ref="B66:B68"/>
    <mergeCell ref="B69:B72"/>
    <mergeCell ref="B75:B78"/>
    <mergeCell ref="B79:B82"/>
    <mergeCell ref="AM8:AS8"/>
    <mergeCell ref="A11:A36"/>
    <mergeCell ref="B11:B12"/>
    <mergeCell ref="B14:B16"/>
    <mergeCell ref="B17:B19"/>
    <mergeCell ref="B21:B25"/>
    <mergeCell ref="B26:B29"/>
    <mergeCell ref="B30:B32"/>
    <mergeCell ref="B33:B36"/>
    <mergeCell ref="A9:C9"/>
    <mergeCell ref="AM9:AM10"/>
    <mergeCell ref="AP9:AP10"/>
    <mergeCell ref="AQ9:AQ10"/>
    <mergeCell ref="AR9:AR10"/>
    <mergeCell ref="AS9:AS10"/>
    <mergeCell ref="B1:H1"/>
    <mergeCell ref="B2:H2"/>
    <mergeCell ref="B3:H3"/>
    <mergeCell ref="B4:H4"/>
    <mergeCell ref="A8:C8"/>
  </mergeCells>
  <conditionalFormatting sqref="D43:AM43">
    <cfRule type="cellIs" dxfId="583" priority="25" operator="lessThan">
      <formula>0.33</formula>
    </cfRule>
    <cfRule type="cellIs" dxfId="582" priority="26" operator="between">
      <formula>0.51</formula>
      <formula>0.74</formula>
    </cfRule>
    <cfRule type="cellIs" dxfId="581" priority="27" operator="between">
      <formula>0.33</formula>
      <formula>0.5</formula>
    </cfRule>
    <cfRule type="cellIs" dxfId="580" priority="28" operator="greaterThan">
      <formula>0.75</formula>
    </cfRule>
  </conditionalFormatting>
  <conditionalFormatting sqref="AS49:AS89">
    <cfRule type="cellIs" dxfId="579" priority="22" operator="between">
      <formula>0.5</formula>
      <formula>0.74</formula>
    </cfRule>
    <cfRule type="cellIs" dxfId="578" priority="23" operator="between">
      <formula>0.34</formula>
      <formula>0.49</formula>
    </cfRule>
    <cfRule type="cellIs" dxfId="577" priority="24" operator="lessThan">
      <formula>0.33</formula>
    </cfRule>
  </conditionalFormatting>
  <conditionalFormatting sqref="AS49:AS89">
    <cfRule type="cellIs" dxfId="576" priority="18" operator="between">
      <formula>0.33</formula>
      <formula>0.49</formula>
    </cfRule>
    <cfRule type="cellIs" dxfId="575" priority="19" operator="between">
      <formula>0.5</formula>
      <formula>0.74</formula>
    </cfRule>
    <cfRule type="cellIs" dxfId="574" priority="20" operator="greaterThan">
      <formula>0.74</formula>
    </cfRule>
    <cfRule type="cellIs" dxfId="573" priority="21" operator="lessThan">
      <formula>0.33</formula>
    </cfRule>
  </conditionalFormatting>
  <conditionalFormatting sqref="AS11:AS36">
    <cfRule type="cellIs" dxfId="572" priority="14" operator="between">
      <formula>0.2</formula>
      <formula>0.49</formula>
    </cfRule>
    <cfRule type="cellIs" dxfId="571" priority="15" operator="between">
      <formula>0.5</formula>
      <formula>0.79</formula>
    </cfRule>
    <cfRule type="cellIs" dxfId="570" priority="16" operator="greaterThan">
      <formula>0.8</formula>
    </cfRule>
    <cfRule type="cellIs" dxfId="569" priority="17" operator="lessThan">
      <formula>0.2</formula>
    </cfRule>
  </conditionalFormatting>
  <conditionalFormatting sqref="D97:AM97">
    <cfRule type="cellIs" dxfId="568" priority="10" operator="lessThan">
      <formula>0.33</formula>
    </cfRule>
    <cfRule type="cellIs" dxfId="567" priority="11" operator="between">
      <formula>0.51</formula>
      <formula>0.74</formula>
    </cfRule>
    <cfRule type="cellIs" dxfId="566" priority="12" operator="between">
      <formula>0.33</formula>
      <formula>0.5</formula>
    </cfRule>
    <cfRule type="cellIs" dxfId="565" priority="13" operator="greaterThan">
      <formula>0.75</formula>
    </cfRule>
  </conditionalFormatting>
  <conditionalFormatting sqref="D96:AM96">
    <cfRule type="cellIs" dxfId="564" priority="6" operator="lessThan">
      <formula>0.33</formula>
    </cfRule>
    <cfRule type="cellIs" dxfId="563" priority="7" operator="between">
      <formula>0.51</formula>
      <formula>0.74</formula>
    </cfRule>
    <cfRule type="cellIs" dxfId="562" priority="8" operator="between">
      <formula>0.33</formula>
      <formula>0.5</formula>
    </cfRule>
    <cfRule type="cellIs" dxfId="561" priority="9" operator="greaterThan">
      <formula>0.75</formula>
    </cfRule>
  </conditionalFormatting>
  <conditionalFormatting sqref="AL11:AL36">
    <cfRule type="expression" dxfId="560" priority="480">
      <formula>ISBLANK(AL11:BM36)</formula>
    </cfRule>
  </conditionalFormatting>
  <conditionalFormatting sqref="AL49 AL89">
    <cfRule type="expression" dxfId="559" priority="483">
      <formula>ISBLANK(AL49:BM86)</formula>
    </cfRule>
  </conditionalFormatting>
  <conditionalFormatting sqref="AL56:AL62">
    <cfRule type="expression" dxfId="558" priority="492">
      <formula>ISBLANK(AL56:BM97)</formula>
    </cfRule>
  </conditionalFormatting>
  <conditionalFormatting sqref="AL65:AL88">
    <cfRule type="expression" dxfId="557" priority="495">
      <formula>ISBLANK(AL65:BM104)</formula>
    </cfRule>
  </conditionalFormatting>
  <conditionalFormatting sqref="AL50:AL55 AL63:AL64">
    <cfRule type="expression" dxfId="556" priority="498">
      <formula>ISBLANK(AL50:BM90)</formula>
    </cfRule>
  </conditionalFormatting>
  <conditionalFormatting sqref="AK11:AK36">
    <cfRule type="expression" dxfId="555" priority="499">
      <formula>ISBLANK(AK11:BN36)</formula>
    </cfRule>
  </conditionalFormatting>
  <conditionalFormatting sqref="AK49 AK89">
    <cfRule type="expression" dxfId="554" priority="500">
      <formula>ISBLANK(AK49:BN86)</formula>
    </cfRule>
  </conditionalFormatting>
  <conditionalFormatting sqref="AK56:AK62">
    <cfRule type="expression" dxfId="553" priority="504">
      <formula>ISBLANK(AK56:BN97)</formula>
    </cfRule>
  </conditionalFormatting>
  <conditionalFormatting sqref="AK65:AK88">
    <cfRule type="expression" dxfId="552" priority="505">
      <formula>ISBLANK(AK65:BN104)</formula>
    </cfRule>
  </conditionalFormatting>
  <conditionalFormatting sqref="AK50:AK55 AK63:AK64">
    <cfRule type="expression" dxfId="551" priority="506">
      <formula>ISBLANK(AK50:BN90)</formula>
    </cfRule>
  </conditionalFormatting>
  <conditionalFormatting sqref="AJ11:AJ36">
    <cfRule type="expression" dxfId="550" priority="516">
      <formula>ISBLANK(AJ11:BN36)</formula>
    </cfRule>
  </conditionalFormatting>
  <conditionalFormatting sqref="AJ49 AJ89">
    <cfRule type="expression" dxfId="549" priority="517">
      <formula>ISBLANK(AJ49:BN86)</formula>
    </cfRule>
  </conditionalFormatting>
  <conditionalFormatting sqref="AJ56:AJ62">
    <cfRule type="expression" dxfId="548" priority="520">
      <formula>ISBLANK(AJ56:BN97)</formula>
    </cfRule>
  </conditionalFormatting>
  <conditionalFormatting sqref="AJ65:AJ88">
    <cfRule type="expression" dxfId="547" priority="521">
      <formula>ISBLANK(AJ65:BN104)</formula>
    </cfRule>
  </conditionalFormatting>
  <conditionalFormatting sqref="AJ50:AJ55 AJ63:AJ64">
    <cfRule type="expression" dxfId="546" priority="522">
      <formula>ISBLANK(AJ50:BN90)</formula>
    </cfRule>
  </conditionalFormatting>
  <conditionalFormatting sqref="AI11:AI36">
    <cfRule type="expression" dxfId="545" priority="540">
      <formula>ISBLANK(AI11:BN36)</formula>
    </cfRule>
  </conditionalFormatting>
  <conditionalFormatting sqref="AI49 AI89">
    <cfRule type="expression" dxfId="544" priority="541">
      <formula>ISBLANK(AI49:BN86)</formula>
    </cfRule>
  </conditionalFormatting>
  <conditionalFormatting sqref="AI56:AI62">
    <cfRule type="expression" dxfId="543" priority="544">
      <formula>ISBLANK(AI56:BN97)</formula>
    </cfRule>
  </conditionalFormatting>
  <conditionalFormatting sqref="AI65:AI88">
    <cfRule type="expression" dxfId="542" priority="545">
      <formula>ISBLANK(AI65:BN104)</formula>
    </cfRule>
  </conditionalFormatting>
  <conditionalFormatting sqref="AI50:AI55 AI63:AI64">
    <cfRule type="expression" dxfId="541" priority="546">
      <formula>ISBLANK(AI50:BN90)</formula>
    </cfRule>
  </conditionalFormatting>
  <conditionalFormatting sqref="AH11:AH36">
    <cfRule type="expression" dxfId="540" priority="564">
      <formula>ISBLANK(AH11:BN36)</formula>
    </cfRule>
  </conditionalFormatting>
  <conditionalFormatting sqref="AH49 AH89">
    <cfRule type="expression" dxfId="539" priority="565">
      <formula>ISBLANK(AH49:BN86)</formula>
    </cfRule>
  </conditionalFormatting>
  <conditionalFormatting sqref="AH56:AH62">
    <cfRule type="expression" dxfId="538" priority="568">
      <formula>ISBLANK(AH56:BN97)</formula>
    </cfRule>
  </conditionalFormatting>
  <conditionalFormatting sqref="AH65:AH88">
    <cfRule type="expression" dxfId="537" priority="569">
      <formula>ISBLANK(AH65:BN104)</formula>
    </cfRule>
  </conditionalFormatting>
  <conditionalFormatting sqref="AH50:AH55 AH63:AH64">
    <cfRule type="expression" dxfId="536" priority="570">
      <formula>ISBLANK(AH50:BN90)</formula>
    </cfRule>
  </conditionalFormatting>
  <conditionalFormatting sqref="L11:AG36">
    <cfRule type="expression" dxfId="535" priority="588">
      <formula>ISBLANK(L11:AS36)</formula>
    </cfRule>
  </conditionalFormatting>
  <conditionalFormatting sqref="L49:AG49 L89:AG89">
    <cfRule type="expression" dxfId="534" priority="589">
      <formula>ISBLANK(L49:AS86)</formula>
    </cfRule>
  </conditionalFormatting>
  <conditionalFormatting sqref="L56:AG62">
    <cfRule type="expression" dxfId="533" priority="592">
      <formula>ISBLANK(L56:AS97)</formula>
    </cfRule>
  </conditionalFormatting>
  <conditionalFormatting sqref="L65:AG88">
    <cfRule type="expression" dxfId="532" priority="593">
      <formula>ISBLANK(L65:AS104)</formula>
    </cfRule>
  </conditionalFormatting>
  <conditionalFormatting sqref="L50:AG55 L63:AG64">
    <cfRule type="expression" dxfId="531" priority="594">
      <formula>ISBLANK(L50:AS90)</formula>
    </cfRule>
  </conditionalFormatting>
  <conditionalFormatting sqref="D11:K36">
    <cfRule type="expression" dxfId="530" priority="612">
      <formula>ISBLANK(D11:AL36)</formula>
    </cfRule>
  </conditionalFormatting>
  <conditionalFormatting sqref="D49:K49 D89:K89">
    <cfRule type="expression" dxfId="529" priority="613">
      <formula>ISBLANK(D49:AL86)</formula>
    </cfRule>
  </conditionalFormatting>
  <conditionalFormatting sqref="D56:K62">
    <cfRule type="expression" dxfId="528" priority="616">
      <formula>ISBLANK(D56:AL97)</formula>
    </cfRule>
  </conditionalFormatting>
  <conditionalFormatting sqref="D65:K88">
    <cfRule type="expression" dxfId="527" priority="617">
      <formula>ISBLANK(D65:AL104)</formula>
    </cfRule>
  </conditionalFormatting>
  <conditionalFormatting sqref="D50:K55 D63:K64">
    <cfRule type="expression" dxfId="526" priority="618">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249977111117893"/>
    <pageSetUpPr fitToPage="1"/>
  </sheetPr>
  <dimension ref="A1:AW119"/>
  <sheetViews>
    <sheetView showGridLines="0" topLeftCell="A6"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305">
        <f>'Classe 1'!B1</f>
        <v>0</v>
      </c>
      <c r="C1" s="305"/>
      <c r="D1" s="305"/>
      <c r="E1" s="305"/>
      <c r="F1" s="305"/>
      <c r="G1" s="306"/>
      <c r="H1" s="307"/>
      <c r="I1" s="47"/>
    </row>
    <row r="2" spans="1:49" ht="28">
      <c r="A2" s="84" t="s">
        <v>3</v>
      </c>
      <c r="B2" s="308">
        <f>'Classe 1'!B2</f>
        <v>0</v>
      </c>
      <c r="C2" s="308"/>
      <c r="D2" s="308"/>
      <c r="E2" s="308"/>
      <c r="F2" s="308"/>
      <c r="G2" s="309"/>
      <c r="H2" s="310"/>
      <c r="I2" s="47"/>
    </row>
    <row r="3" spans="1:49" ht="28">
      <c r="A3" s="84" t="s">
        <v>4</v>
      </c>
      <c r="B3" s="308">
        <f>'Classe 1'!B3</f>
        <v>0</v>
      </c>
      <c r="C3" s="308"/>
      <c r="D3" s="308"/>
      <c r="E3" s="308"/>
      <c r="F3" s="308"/>
      <c r="G3" s="309"/>
      <c r="H3" s="310"/>
      <c r="K3" s="27" t="s">
        <v>82</v>
      </c>
    </row>
    <row r="4" spans="1:49" ht="29" thickBot="1">
      <c r="A4" s="85" t="s">
        <v>5</v>
      </c>
      <c r="B4" s="311">
        <f>'Classe 1'!B4</f>
        <v>0</v>
      </c>
      <c r="C4" s="311"/>
      <c r="D4" s="311"/>
      <c r="E4" s="311"/>
      <c r="F4" s="311"/>
      <c r="G4" s="312"/>
      <c r="H4" s="313"/>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19"/>
      <c r="AO9" s="119"/>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20">
        <v>2</v>
      </c>
      <c r="AO10" s="120">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2'!AR11+'Classe 2'!AR12))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6">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2'!AR16+'Classe 2'!AR15+'Classe 2'!AR14+AR13))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2'!AR19+'Classe 2'!AR18+'Classe 2'!AR17))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14">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2'!AR29+'Classe 2'!AR28+'Classe 2'!AR27+'Classe 2'!AR26))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2'!AR32+'Classe 2'!AR31+'Classe 2'!AR30))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2'!AR36+'Classe 2'!AR35+'Classe 2'!AR34+'Classe 2'!AR33))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si="7"/>
        <v>0</v>
      </c>
      <c r="AG37" s="52">
        <f t="shared" si="7"/>
        <v>0</v>
      </c>
      <c r="AH37" s="52">
        <f t="shared" si="7"/>
        <v>0</v>
      </c>
      <c r="AI37" s="52">
        <f t="shared" si="7"/>
        <v>0</v>
      </c>
      <c r="AJ37" s="52">
        <f t="shared" si="7"/>
        <v>0</v>
      </c>
      <c r="AK37" s="52">
        <f t="shared" si="7"/>
        <v>0</v>
      </c>
      <c r="AL37" s="52">
        <f t="shared" si="7"/>
        <v>0</v>
      </c>
      <c r="AM37" s="52">
        <f>SUM(D37:AL37)</f>
        <v>0</v>
      </c>
      <c r="AN37" s="64"/>
      <c r="AO37" s="64"/>
      <c r="AP37" s="47"/>
      <c r="AQ37" s="47"/>
      <c r="AR37" s="47"/>
      <c r="AS37" s="47"/>
      <c r="AT37" s="56"/>
    </row>
    <row r="38" spans="1:49">
      <c r="A38" s="258"/>
      <c r="B38" s="259"/>
      <c r="C38" s="45">
        <v>2</v>
      </c>
      <c r="D38" s="52">
        <f t="shared" ref="D38:AL38" si="8">COUNTIF(D11:D36,2)</f>
        <v>0</v>
      </c>
      <c r="E38" s="52">
        <f t="shared" si="8"/>
        <v>0</v>
      </c>
      <c r="F38" s="52">
        <f t="shared" si="8"/>
        <v>0</v>
      </c>
      <c r="G38" s="52">
        <f t="shared" si="8"/>
        <v>0</v>
      </c>
      <c r="H38" s="52">
        <f t="shared" si="8"/>
        <v>0</v>
      </c>
      <c r="I38" s="52">
        <f t="shared" si="8"/>
        <v>0</v>
      </c>
      <c r="J38" s="52">
        <f t="shared" si="8"/>
        <v>0</v>
      </c>
      <c r="K38" s="52">
        <f t="shared" si="8"/>
        <v>0</v>
      </c>
      <c r="L38" s="52">
        <f t="shared" si="8"/>
        <v>0</v>
      </c>
      <c r="M38" s="52">
        <f t="shared" si="8"/>
        <v>0</v>
      </c>
      <c r="N38" s="52">
        <f t="shared" si="8"/>
        <v>0</v>
      </c>
      <c r="O38" s="52">
        <f t="shared" si="8"/>
        <v>0</v>
      </c>
      <c r="P38" s="52">
        <f t="shared" si="8"/>
        <v>0</v>
      </c>
      <c r="Q38" s="52">
        <f t="shared" si="8"/>
        <v>0</v>
      </c>
      <c r="R38" s="52">
        <f t="shared" si="8"/>
        <v>0</v>
      </c>
      <c r="S38" s="52">
        <f t="shared" si="8"/>
        <v>0</v>
      </c>
      <c r="T38" s="52">
        <f t="shared" si="8"/>
        <v>0</v>
      </c>
      <c r="U38" s="52">
        <f t="shared" si="8"/>
        <v>0</v>
      </c>
      <c r="V38" s="52">
        <f t="shared" si="8"/>
        <v>0</v>
      </c>
      <c r="W38" s="52">
        <f t="shared" si="8"/>
        <v>0</v>
      </c>
      <c r="X38" s="52">
        <f t="shared" si="8"/>
        <v>0</v>
      </c>
      <c r="Y38" s="52">
        <f t="shared" si="8"/>
        <v>0</v>
      </c>
      <c r="Z38" s="52">
        <f t="shared" si="8"/>
        <v>0</v>
      </c>
      <c r="AA38" s="52">
        <f t="shared" si="8"/>
        <v>0</v>
      </c>
      <c r="AB38" s="52">
        <f t="shared" si="8"/>
        <v>0</v>
      </c>
      <c r="AC38" s="52">
        <f t="shared" si="8"/>
        <v>0</v>
      </c>
      <c r="AD38" s="52">
        <f t="shared" si="8"/>
        <v>0</v>
      </c>
      <c r="AE38" s="52">
        <f t="shared" si="8"/>
        <v>0</v>
      </c>
      <c r="AF38" s="52">
        <f t="shared" si="8"/>
        <v>0</v>
      </c>
      <c r="AG38" s="52">
        <f t="shared" si="8"/>
        <v>0</v>
      </c>
      <c r="AH38" s="52">
        <f t="shared" si="8"/>
        <v>0</v>
      </c>
      <c r="AI38" s="52">
        <f t="shared" si="8"/>
        <v>0</v>
      </c>
      <c r="AJ38" s="52">
        <f t="shared" si="8"/>
        <v>0</v>
      </c>
      <c r="AK38" s="52">
        <f t="shared" si="8"/>
        <v>0</v>
      </c>
      <c r="AL38" s="52">
        <f t="shared" si="8"/>
        <v>0</v>
      </c>
      <c r="AM38" s="52">
        <f t="shared" ref="AM38:AM42" si="9">SUM(D38:AL38)</f>
        <v>0</v>
      </c>
      <c r="AN38" s="64"/>
      <c r="AO38" s="64"/>
      <c r="AP38" s="47"/>
      <c r="AQ38" s="47"/>
      <c r="AR38" s="47"/>
      <c r="AS38" s="47"/>
      <c r="AT38" s="50">
        <v>0</v>
      </c>
    </row>
    <row r="39" spans="1:49">
      <c r="A39" s="258"/>
      <c r="B39" s="259"/>
      <c r="C39" s="45">
        <v>3</v>
      </c>
      <c r="D39" s="52">
        <f t="shared" ref="D39:AL39" si="10">COUNTIF(D11:D36,3)</f>
        <v>0</v>
      </c>
      <c r="E39" s="52">
        <f t="shared" si="10"/>
        <v>0</v>
      </c>
      <c r="F39" s="52">
        <f t="shared" si="10"/>
        <v>0</v>
      </c>
      <c r="G39" s="52">
        <f t="shared" si="10"/>
        <v>0</v>
      </c>
      <c r="H39" s="52">
        <f t="shared" si="10"/>
        <v>0</v>
      </c>
      <c r="I39" s="52">
        <f t="shared" si="10"/>
        <v>0</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0</v>
      </c>
      <c r="V39" s="52">
        <f t="shared" si="10"/>
        <v>0</v>
      </c>
      <c r="W39" s="52">
        <f t="shared" si="10"/>
        <v>0</v>
      </c>
      <c r="X39" s="52">
        <f t="shared" si="10"/>
        <v>0</v>
      </c>
      <c r="Y39" s="52">
        <f t="shared" si="10"/>
        <v>0</v>
      </c>
      <c r="Z39" s="52">
        <f t="shared" si="10"/>
        <v>0</v>
      </c>
      <c r="AA39" s="52">
        <f t="shared" si="10"/>
        <v>0</v>
      </c>
      <c r="AB39" s="52">
        <f t="shared" si="10"/>
        <v>0</v>
      </c>
      <c r="AC39" s="52">
        <f t="shared" si="10"/>
        <v>0</v>
      </c>
      <c r="AD39" s="52">
        <f t="shared" si="10"/>
        <v>0</v>
      </c>
      <c r="AE39" s="52">
        <f t="shared" si="10"/>
        <v>0</v>
      </c>
      <c r="AF39" s="52">
        <f t="shared" si="10"/>
        <v>0</v>
      </c>
      <c r="AG39" s="52">
        <f t="shared" si="10"/>
        <v>0</v>
      </c>
      <c r="AH39" s="52">
        <f t="shared" si="10"/>
        <v>0</v>
      </c>
      <c r="AI39" s="52">
        <f t="shared" si="10"/>
        <v>0</v>
      </c>
      <c r="AJ39" s="52">
        <f t="shared" si="10"/>
        <v>0</v>
      </c>
      <c r="AK39" s="52">
        <f t="shared" si="10"/>
        <v>0</v>
      </c>
      <c r="AL39" s="52">
        <f t="shared" si="10"/>
        <v>0</v>
      </c>
      <c r="AM39" s="52">
        <f t="shared" si="9"/>
        <v>0</v>
      </c>
      <c r="AN39" s="64"/>
      <c r="AO39" s="64"/>
      <c r="AP39" s="47"/>
      <c r="AQ39" s="47"/>
      <c r="AR39" s="47"/>
      <c r="AS39" s="47"/>
      <c r="AT39" s="50">
        <v>1</v>
      </c>
    </row>
    <row r="40" spans="1:49">
      <c r="A40" s="258"/>
      <c r="B40" s="259"/>
      <c r="C40" s="45">
        <v>9</v>
      </c>
      <c r="D40" s="52">
        <f t="shared" ref="D40:AL40" si="11">COUNTIF(D11:D36,9)</f>
        <v>0</v>
      </c>
      <c r="E40" s="52">
        <f t="shared" si="11"/>
        <v>0</v>
      </c>
      <c r="F40" s="52">
        <f t="shared" si="11"/>
        <v>0</v>
      </c>
      <c r="G40" s="52">
        <f t="shared" si="11"/>
        <v>0</v>
      </c>
      <c r="H40" s="52">
        <f t="shared" si="11"/>
        <v>0</v>
      </c>
      <c r="I40" s="52">
        <f t="shared" si="11"/>
        <v>0</v>
      </c>
      <c r="J40" s="52">
        <f t="shared" si="11"/>
        <v>0</v>
      </c>
      <c r="K40" s="52">
        <f t="shared" si="11"/>
        <v>0</v>
      </c>
      <c r="L40" s="52">
        <f t="shared" si="11"/>
        <v>0</v>
      </c>
      <c r="M40" s="52">
        <f t="shared" si="11"/>
        <v>0</v>
      </c>
      <c r="N40" s="52">
        <f t="shared" si="11"/>
        <v>0</v>
      </c>
      <c r="O40" s="52">
        <f t="shared" si="11"/>
        <v>0</v>
      </c>
      <c r="P40" s="52">
        <f t="shared" si="11"/>
        <v>0</v>
      </c>
      <c r="Q40" s="52">
        <f t="shared" si="11"/>
        <v>0</v>
      </c>
      <c r="R40" s="52">
        <f t="shared" si="11"/>
        <v>0</v>
      </c>
      <c r="S40" s="52">
        <f t="shared" si="11"/>
        <v>0</v>
      </c>
      <c r="T40" s="52">
        <f t="shared" si="11"/>
        <v>0</v>
      </c>
      <c r="U40" s="52">
        <f t="shared" si="11"/>
        <v>0</v>
      </c>
      <c r="V40" s="52">
        <f t="shared" si="11"/>
        <v>0</v>
      </c>
      <c r="W40" s="52">
        <f t="shared" si="11"/>
        <v>0</v>
      </c>
      <c r="X40" s="52">
        <f t="shared" si="11"/>
        <v>0</v>
      </c>
      <c r="Y40" s="52">
        <f t="shared" si="11"/>
        <v>0</v>
      </c>
      <c r="Z40" s="52">
        <f t="shared" si="11"/>
        <v>0</v>
      </c>
      <c r="AA40" s="52">
        <f t="shared" si="11"/>
        <v>0</v>
      </c>
      <c r="AB40" s="52">
        <f t="shared" si="11"/>
        <v>0</v>
      </c>
      <c r="AC40" s="52">
        <f t="shared" si="11"/>
        <v>0</v>
      </c>
      <c r="AD40" s="52">
        <f t="shared" si="11"/>
        <v>0</v>
      </c>
      <c r="AE40" s="52">
        <f t="shared" si="11"/>
        <v>0</v>
      </c>
      <c r="AF40" s="52">
        <f t="shared" si="11"/>
        <v>0</v>
      </c>
      <c r="AG40" s="52">
        <f t="shared" si="11"/>
        <v>0</v>
      </c>
      <c r="AH40" s="52">
        <f t="shared" si="11"/>
        <v>0</v>
      </c>
      <c r="AI40" s="52">
        <f t="shared" si="11"/>
        <v>0</v>
      </c>
      <c r="AJ40" s="52">
        <f t="shared" si="11"/>
        <v>0</v>
      </c>
      <c r="AK40" s="52">
        <f t="shared" si="11"/>
        <v>0</v>
      </c>
      <c r="AL40" s="52">
        <f t="shared" si="11"/>
        <v>0</v>
      </c>
      <c r="AM40" s="52">
        <f t="shared" si="9"/>
        <v>0</v>
      </c>
      <c r="AN40" s="64"/>
      <c r="AO40" s="64"/>
      <c r="AP40" s="47"/>
      <c r="AQ40" s="47"/>
      <c r="AR40" s="47"/>
      <c r="AS40" s="47"/>
      <c r="AT40" s="50">
        <v>2</v>
      </c>
    </row>
    <row r="41" spans="1:49">
      <c r="A41" s="258"/>
      <c r="B41" s="259"/>
      <c r="C41" s="46">
        <v>0</v>
      </c>
      <c r="D41" s="52">
        <f t="shared" ref="D41:AL41" si="12">COUNTIF(D11:D36,0)</f>
        <v>0</v>
      </c>
      <c r="E41" s="52">
        <f t="shared" si="12"/>
        <v>0</v>
      </c>
      <c r="F41" s="52">
        <f t="shared" si="12"/>
        <v>0</v>
      </c>
      <c r="G41" s="52">
        <f t="shared" si="12"/>
        <v>0</v>
      </c>
      <c r="H41" s="52">
        <f t="shared" si="12"/>
        <v>0</v>
      </c>
      <c r="I41" s="52">
        <f t="shared" si="12"/>
        <v>0</v>
      </c>
      <c r="J41" s="52">
        <f t="shared" si="12"/>
        <v>0</v>
      </c>
      <c r="K41" s="52">
        <f t="shared" si="12"/>
        <v>0</v>
      </c>
      <c r="L41" s="52">
        <f t="shared" si="12"/>
        <v>0</v>
      </c>
      <c r="M41" s="52">
        <f t="shared" si="12"/>
        <v>0</v>
      </c>
      <c r="N41" s="52">
        <f t="shared" si="12"/>
        <v>0</v>
      </c>
      <c r="O41" s="52">
        <f t="shared" si="12"/>
        <v>0</v>
      </c>
      <c r="P41" s="52">
        <f t="shared" si="12"/>
        <v>0</v>
      </c>
      <c r="Q41" s="52">
        <f t="shared" si="12"/>
        <v>0</v>
      </c>
      <c r="R41" s="52">
        <f t="shared" si="12"/>
        <v>0</v>
      </c>
      <c r="S41" s="52">
        <f t="shared" si="12"/>
        <v>0</v>
      </c>
      <c r="T41" s="52">
        <f t="shared" si="12"/>
        <v>0</v>
      </c>
      <c r="U41" s="52">
        <f t="shared" si="12"/>
        <v>0</v>
      </c>
      <c r="V41" s="52">
        <f t="shared" si="12"/>
        <v>0</v>
      </c>
      <c r="W41" s="52">
        <f t="shared" si="12"/>
        <v>0</v>
      </c>
      <c r="X41" s="52">
        <f t="shared" si="12"/>
        <v>0</v>
      </c>
      <c r="Y41" s="52">
        <f t="shared" si="12"/>
        <v>0</v>
      </c>
      <c r="Z41" s="52">
        <f t="shared" si="12"/>
        <v>0</v>
      </c>
      <c r="AA41" s="52">
        <f t="shared" si="12"/>
        <v>0</v>
      </c>
      <c r="AB41" s="52">
        <f t="shared" si="12"/>
        <v>0</v>
      </c>
      <c r="AC41" s="52">
        <f t="shared" si="12"/>
        <v>0</v>
      </c>
      <c r="AD41" s="52">
        <f t="shared" si="12"/>
        <v>0</v>
      </c>
      <c r="AE41" s="52">
        <f t="shared" si="12"/>
        <v>0</v>
      </c>
      <c r="AF41" s="52">
        <f t="shared" si="12"/>
        <v>0</v>
      </c>
      <c r="AG41" s="52">
        <f t="shared" si="12"/>
        <v>0</v>
      </c>
      <c r="AH41" s="52">
        <f t="shared" si="12"/>
        <v>0</v>
      </c>
      <c r="AI41" s="52">
        <f t="shared" si="12"/>
        <v>0</v>
      </c>
      <c r="AJ41" s="52">
        <f t="shared" si="12"/>
        <v>0</v>
      </c>
      <c r="AK41" s="52">
        <f t="shared" si="12"/>
        <v>0</v>
      </c>
      <c r="AL41" s="52">
        <f t="shared" si="12"/>
        <v>0</v>
      </c>
      <c r="AM41" s="52">
        <f t="shared" si="9"/>
        <v>0</v>
      </c>
      <c r="AN41" s="47"/>
      <c r="AO41" s="47"/>
      <c r="AP41" s="47"/>
      <c r="AQ41" s="47"/>
      <c r="AR41" s="47"/>
      <c r="AS41" s="47"/>
      <c r="AT41" s="50">
        <v>3</v>
      </c>
    </row>
    <row r="42" spans="1:49">
      <c r="A42" s="260"/>
      <c r="B42" s="261"/>
      <c r="C42" s="46" t="s">
        <v>15</v>
      </c>
      <c r="D42" s="52">
        <f>COUNTIF(D11:D36,"ABS")</f>
        <v>0</v>
      </c>
      <c r="E42" s="52">
        <f t="shared" ref="E42:AL42" si="13">COUNTIF(E11:E36,"ABS")</f>
        <v>0</v>
      </c>
      <c r="F42" s="52">
        <f t="shared" si="13"/>
        <v>0</v>
      </c>
      <c r="G42" s="52">
        <f t="shared" si="13"/>
        <v>0</v>
      </c>
      <c r="H42" s="52">
        <f t="shared" si="13"/>
        <v>0</v>
      </c>
      <c r="I42" s="52">
        <f t="shared" si="13"/>
        <v>0</v>
      </c>
      <c r="J42" s="52">
        <f t="shared" si="13"/>
        <v>0</v>
      </c>
      <c r="K42" s="52">
        <f t="shared" si="13"/>
        <v>0</v>
      </c>
      <c r="L42" s="52">
        <f t="shared" si="13"/>
        <v>0</v>
      </c>
      <c r="M42" s="52">
        <f t="shared" si="13"/>
        <v>0</v>
      </c>
      <c r="N42" s="52">
        <f t="shared" si="13"/>
        <v>0</v>
      </c>
      <c r="O42" s="52">
        <f t="shared" si="13"/>
        <v>0</v>
      </c>
      <c r="P42" s="52">
        <f t="shared" si="13"/>
        <v>0</v>
      </c>
      <c r="Q42" s="52">
        <f t="shared" si="13"/>
        <v>0</v>
      </c>
      <c r="R42" s="52">
        <f>COUNTIF(R11:R36,"ABS")</f>
        <v>0</v>
      </c>
      <c r="S42" s="52">
        <f t="shared" si="13"/>
        <v>0</v>
      </c>
      <c r="T42" s="52">
        <f t="shared" si="13"/>
        <v>0</v>
      </c>
      <c r="U42" s="52">
        <f t="shared" si="13"/>
        <v>0</v>
      </c>
      <c r="V42" s="52">
        <f t="shared" si="13"/>
        <v>0</v>
      </c>
      <c r="W42" s="52">
        <f t="shared" si="13"/>
        <v>0</v>
      </c>
      <c r="X42" s="52">
        <f>COUNTIF(X11:X36,"ABS")</f>
        <v>0</v>
      </c>
      <c r="Y42" s="52">
        <f t="shared" si="13"/>
        <v>0</v>
      </c>
      <c r="Z42" s="52">
        <f t="shared" si="13"/>
        <v>0</v>
      </c>
      <c r="AA42" s="52">
        <f t="shared" si="13"/>
        <v>0</v>
      </c>
      <c r="AB42" s="52">
        <f t="shared" si="13"/>
        <v>0</v>
      </c>
      <c r="AC42" s="52">
        <f t="shared" si="13"/>
        <v>0</v>
      </c>
      <c r="AD42" s="52">
        <f t="shared" si="13"/>
        <v>0</v>
      </c>
      <c r="AE42" s="52">
        <f t="shared" si="13"/>
        <v>0</v>
      </c>
      <c r="AF42" s="52">
        <f t="shared" si="13"/>
        <v>0</v>
      </c>
      <c r="AG42" s="52">
        <f t="shared" si="13"/>
        <v>0</v>
      </c>
      <c r="AH42" s="52">
        <f t="shared" si="13"/>
        <v>0</v>
      </c>
      <c r="AI42" s="52">
        <f t="shared" si="13"/>
        <v>0</v>
      </c>
      <c r="AJ42" s="52">
        <f t="shared" si="13"/>
        <v>0</v>
      </c>
      <c r="AK42" s="52">
        <f t="shared" si="13"/>
        <v>0</v>
      </c>
      <c r="AL42" s="52">
        <f t="shared" si="13"/>
        <v>0</v>
      </c>
      <c r="AM42" s="52">
        <f t="shared" si="9"/>
        <v>0</v>
      </c>
      <c r="AN42" s="47"/>
      <c r="AO42" s="47"/>
      <c r="AP42" s="47"/>
      <c r="AQ42" s="47"/>
      <c r="AR42" s="47"/>
      <c r="AS42" s="47"/>
      <c r="AT42" s="50">
        <v>9</v>
      </c>
    </row>
    <row r="43" spans="1:49">
      <c r="A43" s="55"/>
      <c r="B43" s="54"/>
      <c r="C43" s="32" t="s">
        <v>8</v>
      </c>
      <c r="D43" s="74">
        <f>D37/(26-D42)</f>
        <v>0</v>
      </c>
      <c r="E43" s="74">
        <f t="shared" ref="E43:AL43" si="14">E37/(26-E42)</f>
        <v>0</v>
      </c>
      <c r="F43" s="74">
        <f>F37/(26-F42)</f>
        <v>0</v>
      </c>
      <c r="G43" s="74">
        <f t="shared" si="14"/>
        <v>0</v>
      </c>
      <c r="H43" s="74">
        <f t="shared" si="14"/>
        <v>0</v>
      </c>
      <c r="I43" s="74">
        <f t="shared" si="14"/>
        <v>0</v>
      </c>
      <c r="J43" s="74">
        <f t="shared" si="14"/>
        <v>0</v>
      </c>
      <c r="K43" s="74">
        <f t="shared" si="14"/>
        <v>0</v>
      </c>
      <c r="L43" s="74">
        <f t="shared" si="14"/>
        <v>0</v>
      </c>
      <c r="M43" s="74">
        <f t="shared" si="14"/>
        <v>0</v>
      </c>
      <c r="N43" s="74">
        <f t="shared" si="14"/>
        <v>0</v>
      </c>
      <c r="O43" s="74">
        <f t="shared" si="14"/>
        <v>0</v>
      </c>
      <c r="P43" s="74">
        <f t="shared" si="14"/>
        <v>0</v>
      </c>
      <c r="Q43" s="74">
        <f t="shared" si="14"/>
        <v>0</v>
      </c>
      <c r="R43" s="74">
        <f t="shared" si="14"/>
        <v>0</v>
      </c>
      <c r="S43" s="74">
        <f t="shared" si="14"/>
        <v>0</v>
      </c>
      <c r="T43" s="74">
        <f t="shared" si="14"/>
        <v>0</v>
      </c>
      <c r="U43" s="74">
        <f t="shared" si="14"/>
        <v>0</v>
      </c>
      <c r="V43" s="74">
        <f t="shared" si="14"/>
        <v>0</v>
      </c>
      <c r="W43" s="74">
        <f t="shared" si="14"/>
        <v>0</v>
      </c>
      <c r="X43" s="74">
        <f t="shared" si="14"/>
        <v>0</v>
      </c>
      <c r="Y43" s="74">
        <f t="shared" si="14"/>
        <v>0</v>
      </c>
      <c r="Z43" s="74">
        <f t="shared" si="14"/>
        <v>0</v>
      </c>
      <c r="AA43" s="74">
        <f t="shared" si="14"/>
        <v>0</v>
      </c>
      <c r="AB43" s="74">
        <f t="shared" si="14"/>
        <v>0</v>
      </c>
      <c r="AC43" s="74">
        <f t="shared" si="14"/>
        <v>0</v>
      </c>
      <c r="AD43" s="74">
        <f t="shared" si="14"/>
        <v>0</v>
      </c>
      <c r="AE43" s="74">
        <f t="shared" si="14"/>
        <v>0</v>
      </c>
      <c r="AF43" s="74">
        <f t="shared" si="14"/>
        <v>0</v>
      </c>
      <c r="AG43" s="74">
        <f t="shared" si="14"/>
        <v>0</v>
      </c>
      <c r="AH43" s="74">
        <f t="shared" si="14"/>
        <v>0</v>
      </c>
      <c r="AI43" s="74">
        <f t="shared" si="14"/>
        <v>0</v>
      </c>
      <c r="AJ43" s="74">
        <f t="shared" si="14"/>
        <v>0</v>
      </c>
      <c r="AK43" s="74">
        <f t="shared" si="14"/>
        <v>0</v>
      </c>
      <c r="AL43" s="74">
        <f t="shared" si="14"/>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17"/>
      <c r="AO47" s="117"/>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18">
        <v>2</v>
      </c>
      <c r="AO48" s="118">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15">COUNTIF(D49:AL49,1)</f>
        <v>0</v>
      </c>
      <c r="AN49" s="3">
        <f t="shared" ref="AN49:AN89" si="16">COUNTIF(D49:AL49,2)</f>
        <v>0</v>
      </c>
      <c r="AO49" s="3">
        <f t="shared" ref="AO49:AO89" si="17">COUNTIF(D49:AL49,3)</f>
        <v>0</v>
      </c>
      <c r="AP49" s="3">
        <f t="shared" ref="AP49:AP89" si="18">COUNTIF(D49:AL49,9)</f>
        <v>0</v>
      </c>
      <c r="AQ49" s="3">
        <f t="shared" ref="AQ49:AQ89" si="19">COUNTIF(D49:AL49,0)</f>
        <v>0</v>
      </c>
      <c r="AR49" s="3">
        <f t="shared" ref="AR49:AR89" si="20">COUNTIF(D49:AL49,"ABS")</f>
        <v>0</v>
      </c>
      <c r="AS49" s="94" t="str">
        <f>IF(ISERROR(AM49/($K$4-AR49)),"-",AM49/($K$4-AR49))</f>
        <v>-</v>
      </c>
      <c r="AU49" s="271" t="e">
        <f>(AM49+AM50+AM51+AM52+AM53+AM54+AM55+AM56+AM57)/((9*K4)-('Classe 2'!AR49+'Classe 2'!AR50+'Classe 2'!AR51+'Classe 2'!AR52+'Classe 2'!AR53+'Classe 2'!AR54+'Classe 2'!AR55+'Classe 2'!AR56+'Classe 2'!AR57))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15"/>
        <v>0</v>
      </c>
      <c r="AN50" s="3">
        <f t="shared" si="16"/>
        <v>0</v>
      </c>
      <c r="AO50" s="3">
        <f t="shared" si="17"/>
        <v>0</v>
      </c>
      <c r="AP50" s="3">
        <f t="shared" si="18"/>
        <v>0</v>
      </c>
      <c r="AQ50" s="3">
        <f t="shared" si="19"/>
        <v>0</v>
      </c>
      <c r="AR50" s="3">
        <f t="shared" si="20"/>
        <v>0</v>
      </c>
      <c r="AS50" s="94" t="str">
        <f t="shared" ref="AS50:AS89" si="21">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15"/>
        <v>0</v>
      </c>
      <c r="AN51" s="3">
        <f t="shared" si="16"/>
        <v>0</v>
      </c>
      <c r="AO51" s="3">
        <f t="shared" si="17"/>
        <v>0</v>
      </c>
      <c r="AP51" s="3">
        <f t="shared" si="18"/>
        <v>0</v>
      </c>
      <c r="AQ51" s="3">
        <f t="shared" si="19"/>
        <v>0</v>
      </c>
      <c r="AR51" s="3">
        <f t="shared" si="20"/>
        <v>0</v>
      </c>
      <c r="AS51" s="94" t="str">
        <f t="shared" si="21"/>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15"/>
        <v>0</v>
      </c>
      <c r="AN52" s="3">
        <f t="shared" si="16"/>
        <v>0</v>
      </c>
      <c r="AO52" s="3">
        <f t="shared" si="17"/>
        <v>0</v>
      </c>
      <c r="AP52" s="28">
        <f t="shared" si="18"/>
        <v>0</v>
      </c>
      <c r="AQ52" s="28">
        <f t="shared" si="19"/>
        <v>0</v>
      </c>
      <c r="AR52" s="3">
        <f t="shared" si="20"/>
        <v>0</v>
      </c>
      <c r="AS52" s="94" t="str">
        <f t="shared" si="21"/>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15"/>
        <v>0</v>
      </c>
      <c r="AN53" s="3">
        <f t="shared" si="16"/>
        <v>0</v>
      </c>
      <c r="AO53" s="3">
        <f t="shared" si="17"/>
        <v>0</v>
      </c>
      <c r="AP53" s="3">
        <f t="shared" si="18"/>
        <v>0</v>
      </c>
      <c r="AQ53" s="3">
        <f t="shared" si="19"/>
        <v>0</v>
      </c>
      <c r="AR53" s="3">
        <f t="shared" si="20"/>
        <v>0</v>
      </c>
      <c r="AS53" s="94" t="str">
        <f t="shared" si="21"/>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15"/>
        <v>0</v>
      </c>
      <c r="AN54" s="3">
        <f t="shared" si="16"/>
        <v>0</v>
      </c>
      <c r="AO54" s="3">
        <f t="shared" si="17"/>
        <v>0</v>
      </c>
      <c r="AP54" s="28">
        <f t="shared" si="18"/>
        <v>0</v>
      </c>
      <c r="AQ54" s="28">
        <f t="shared" si="19"/>
        <v>0</v>
      </c>
      <c r="AR54" s="3">
        <f t="shared" si="20"/>
        <v>0</v>
      </c>
      <c r="AS54" s="94" t="str">
        <f t="shared" si="21"/>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15"/>
        <v>0</v>
      </c>
      <c r="AN55" s="3">
        <f t="shared" si="16"/>
        <v>0</v>
      </c>
      <c r="AO55" s="3">
        <f t="shared" si="17"/>
        <v>0</v>
      </c>
      <c r="AP55" s="28">
        <f t="shared" si="18"/>
        <v>0</v>
      </c>
      <c r="AQ55" s="28">
        <f t="shared" si="19"/>
        <v>0</v>
      </c>
      <c r="AR55" s="3">
        <f t="shared" si="20"/>
        <v>0</v>
      </c>
      <c r="AS55" s="94" t="str">
        <f t="shared" si="21"/>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15"/>
        <v>0</v>
      </c>
      <c r="AN56" s="3">
        <f t="shared" si="16"/>
        <v>0</v>
      </c>
      <c r="AO56" s="3">
        <f t="shared" si="17"/>
        <v>0</v>
      </c>
      <c r="AP56" s="28">
        <f t="shared" si="18"/>
        <v>0</v>
      </c>
      <c r="AQ56" s="28">
        <f t="shared" si="19"/>
        <v>0</v>
      </c>
      <c r="AR56" s="3">
        <f t="shared" si="20"/>
        <v>0</v>
      </c>
      <c r="AS56" s="94" t="str">
        <f t="shared" si="21"/>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15"/>
        <v>0</v>
      </c>
      <c r="AN57" s="3">
        <f t="shared" si="16"/>
        <v>0</v>
      </c>
      <c r="AO57" s="3">
        <f t="shared" si="17"/>
        <v>0</v>
      </c>
      <c r="AP57" s="28">
        <f t="shared" si="18"/>
        <v>0</v>
      </c>
      <c r="AQ57" s="28">
        <f t="shared" si="19"/>
        <v>0</v>
      </c>
      <c r="AR57" s="3">
        <f t="shared" si="20"/>
        <v>0</v>
      </c>
      <c r="AS57" s="94" t="str">
        <f t="shared" si="21"/>
        <v>-</v>
      </c>
      <c r="AU57" s="273"/>
      <c r="AV57" s="276"/>
      <c r="AW57" s="304"/>
    </row>
    <row r="58" spans="1:49">
      <c r="A58" s="278"/>
      <c r="B58" s="113">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15"/>
        <v>0</v>
      </c>
      <c r="AN58" s="3">
        <f t="shared" si="16"/>
        <v>0</v>
      </c>
      <c r="AO58" s="3">
        <f t="shared" si="17"/>
        <v>0</v>
      </c>
      <c r="AP58" s="28">
        <f t="shared" si="18"/>
        <v>0</v>
      </c>
      <c r="AQ58" s="28">
        <f t="shared" si="19"/>
        <v>0</v>
      </c>
      <c r="AR58" s="3">
        <f t="shared" si="20"/>
        <v>0</v>
      </c>
      <c r="AS58" s="94" t="str">
        <f t="shared" si="21"/>
        <v>-</v>
      </c>
      <c r="AU58" s="141" t="str">
        <f>AS58</f>
        <v>-</v>
      </c>
      <c r="AV58" s="144" t="str">
        <f>AS58</f>
        <v>-</v>
      </c>
      <c r="AW58" s="142" t="e">
        <f>#REF!</f>
        <v>#REF!</v>
      </c>
    </row>
    <row r="59" spans="1:49">
      <c r="A59" s="278"/>
      <c r="B59" s="113">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15"/>
        <v>0</v>
      </c>
      <c r="AN59" s="3">
        <f t="shared" si="16"/>
        <v>0</v>
      </c>
      <c r="AO59" s="3">
        <f t="shared" si="17"/>
        <v>0</v>
      </c>
      <c r="AP59" s="28">
        <f t="shared" si="18"/>
        <v>0</v>
      </c>
      <c r="AQ59" s="28">
        <f t="shared" si="19"/>
        <v>0</v>
      </c>
      <c r="AR59" s="3">
        <f t="shared" si="20"/>
        <v>0</v>
      </c>
      <c r="AS59" s="94" t="str">
        <f t="shared" si="21"/>
        <v>-</v>
      </c>
      <c r="AU59" s="141" t="str">
        <f>AS59</f>
        <v>-</v>
      </c>
      <c r="AV59" s="144" t="str">
        <f>AS59</f>
        <v>-</v>
      </c>
      <c r="AW59" s="142" t="e">
        <f>#REF!</f>
        <v>#REF!</v>
      </c>
    </row>
    <row r="60" spans="1:49">
      <c r="A60" s="278"/>
      <c r="B60" s="113">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15"/>
        <v>0</v>
      </c>
      <c r="AN60" s="3">
        <f t="shared" si="16"/>
        <v>0</v>
      </c>
      <c r="AO60" s="3">
        <f t="shared" si="17"/>
        <v>0</v>
      </c>
      <c r="AP60" s="28">
        <f t="shared" si="18"/>
        <v>0</v>
      </c>
      <c r="AQ60" s="28">
        <f t="shared" si="19"/>
        <v>0</v>
      </c>
      <c r="AR60" s="3">
        <f t="shared" si="20"/>
        <v>0</v>
      </c>
      <c r="AS60" s="94" t="str">
        <f t="shared" si="21"/>
        <v>-</v>
      </c>
      <c r="AU60" s="141" t="str">
        <f>AS60</f>
        <v>-</v>
      </c>
      <c r="AV60" s="144" t="str">
        <f>AS60</f>
        <v>-</v>
      </c>
      <c r="AW60" s="142" t="e">
        <f>#REF!</f>
        <v>#REF!</v>
      </c>
    </row>
    <row r="61" spans="1:49">
      <c r="A61" s="278"/>
      <c r="B61" s="113">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15"/>
        <v>0</v>
      </c>
      <c r="AN61" s="3">
        <f t="shared" si="16"/>
        <v>0</v>
      </c>
      <c r="AO61" s="3">
        <f t="shared" si="17"/>
        <v>0</v>
      </c>
      <c r="AP61" s="28">
        <f t="shared" si="18"/>
        <v>0</v>
      </c>
      <c r="AQ61" s="28">
        <f t="shared" si="19"/>
        <v>0</v>
      </c>
      <c r="AR61" s="3">
        <f t="shared" si="20"/>
        <v>0</v>
      </c>
      <c r="AS61" s="94" t="str">
        <f t="shared" si="21"/>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15"/>
        <v>0</v>
      </c>
      <c r="AN62" s="3">
        <f t="shared" si="16"/>
        <v>0</v>
      </c>
      <c r="AO62" s="3">
        <f t="shared" si="17"/>
        <v>0</v>
      </c>
      <c r="AP62" s="28">
        <f t="shared" si="18"/>
        <v>0</v>
      </c>
      <c r="AQ62" s="28">
        <f t="shared" si="19"/>
        <v>0</v>
      </c>
      <c r="AR62" s="3">
        <f t="shared" si="20"/>
        <v>0</v>
      </c>
      <c r="AS62" s="94" t="str">
        <f t="shared" si="21"/>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15"/>
        <v>0</v>
      </c>
      <c r="AN63" s="3">
        <f t="shared" si="16"/>
        <v>0</v>
      </c>
      <c r="AO63" s="3">
        <f t="shared" si="17"/>
        <v>0</v>
      </c>
      <c r="AP63" s="28">
        <f t="shared" si="18"/>
        <v>0</v>
      </c>
      <c r="AQ63" s="28">
        <f t="shared" si="19"/>
        <v>0</v>
      </c>
      <c r="AR63" s="3">
        <f t="shared" si="20"/>
        <v>0</v>
      </c>
      <c r="AS63" s="94" t="str">
        <f t="shared" si="21"/>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15"/>
        <v>0</v>
      </c>
      <c r="AN64" s="3">
        <f t="shared" si="16"/>
        <v>0</v>
      </c>
      <c r="AO64" s="3">
        <f t="shared" si="17"/>
        <v>0</v>
      </c>
      <c r="AP64" s="3">
        <f t="shared" si="18"/>
        <v>0</v>
      </c>
      <c r="AQ64" s="3">
        <f t="shared" si="19"/>
        <v>0</v>
      </c>
      <c r="AR64" s="3">
        <f t="shared" si="20"/>
        <v>0</v>
      </c>
      <c r="AS64" s="94" t="str">
        <f t="shared" si="21"/>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15"/>
        <v>0</v>
      </c>
      <c r="AN65" s="3">
        <f t="shared" si="16"/>
        <v>0</v>
      </c>
      <c r="AO65" s="3">
        <f t="shared" si="17"/>
        <v>0</v>
      </c>
      <c r="AP65" s="3">
        <f t="shared" si="18"/>
        <v>0</v>
      </c>
      <c r="AQ65" s="3">
        <f t="shared" si="19"/>
        <v>0</v>
      </c>
      <c r="AR65" s="3">
        <f t="shared" si="20"/>
        <v>0</v>
      </c>
      <c r="AS65" s="94" t="str">
        <f t="shared" si="21"/>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15"/>
        <v>0</v>
      </c>
      <c r="AN66" s="3">
        <f t="shared" si="16"/>
        <v>0</v>
      </c>
      <c r="AO66" s="3">
        <f t="shared" si="17"/>
        <v>0</v>
      </c>
      <c r="AP66" s="3">
        <f t="shared" si="18"/>
        <v>0</v>
      </c>
      <c r="AQ66" s="3">
        <f t="shared" si="19"/>
        <v>0</v>
      </c>
      <c r="AR66" s="3">
        <f t="shared" si="20"/>
        <v>0</v>
      </c>
      <c r="AS66" s="94" t="str">
        <f t="shared" si="21"/>
        <v>-</v>
      </c>
      <c r="AU66" s="271" t="e">
        <f>(AM66+AM67+AM68)/((3*K4)-('Classe 2'!AR66+'Classe 2'!AR67+'Classe 2'!AR68))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15"/>
        <v>0</v>
      </c>
      <c r="AN67" s="3">
        <f t="shared" si="16"/>
        <v>0</v>
      </c>
      <c r="AO67" s="3">
        <f t="shared" si="17"/>
        <v>0</v>
      </c>
      <c r="AP67" s="3">
        <f t="shared" si="18"/>
        <v>0</v>
      </c>
      <c r="AQ67" s="3">
        <f t="shared" si="19"/>
        <v>0</v>
      </c>
      <c r="AR67" s="3">
        <f t="shared" si="20"/>
        <v>0</v>
      </c>
      <c r="AS67" s="94" t="str">
        <f t="shared" si="21"/>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15"/>
        <v>0</v>
      </c>
      <c r="AN68" s="3">
        <f t="shared" si="16"/>
        <v>0</v>
      </c>
      <c r="AO68" s="3">
        <f t="shared" si="17"/>
        <v>0</v>
      </c>
      <c r="AP68" s="3">
        <f t="shared" si="18"/>
        <v>0</v>
      </c>
      <c r="AQ68" s="3">
        <f t="shared" si="19"/>
        <v>0</v>
      </c>
      <c r="AR68" s="3">
        <f t="shared" si="20"/>
        <v>0</v>
      </c>
      <c r="AS68" s="94" t="str">
        <f t="shared" si="21"/>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15"/>
        <v>0</v>
      </c>
      <c r="AN69" s="3">
        <f t="shared" si="16"/>
        <v>0</v>
      </c>
      <c r="AO69" s="3">
        <f t="shared" si="17"/>
        <v>0</v>
      </c>
      <c r="AP69" s="3">
        <f t="shared" si="18"/>
        <v>0</v>
      </c>
      <c r="AQ69" s="3">
        <f t="shared" si="19"/>
        <v>0</v>
      </c>
      <c r="AR69" s="3">
        <f t="shared" si="20"/>
        <v>0</v>
      </c>
      <c r="AS69" s="94" t="str">
        <f t="shared" si="21"/>
        <v>-</v>
      </c>
      <c r="AU69" s="271" t="e">
        <f>(AM69+AM70+AM71+AM72)/((4*K4)-('Classe 2'!AR69+'Classe 2'!AR70+'Classe 2'!AR71+'Classe 2'!AR72))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15"/>
        <v>0</v>
      </c>
      <c r="AN70" s="3">
        <f t="shared" si="16"/>
        <v>0</v>
      </c>
      <c r="AO70" s="3">
        <f t="shared" si="17"/>
        <v>0</v>
      </c>
      <c r="AP70" s="3">
        <f t="shared" si="18"/>
        <v>0</v>
      </c>
      <c r="AQ70" s="3">
        <f t="shared" si="19"/>
        <v>0</v>
      </c>
      <c r="AR70" s="3">
        <f t="shared" si="20"/>
        <v>0</v>
      </c>
      <c r="AS70" s="94" t="str">
        <f t="shared" si="21"/>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15"/>
        <v>0</v>
      </c>
      <c r="AN71" s="3">
        <f t="shared" si="16"/>
        <v>0</v>
      </c>
      <c r="AO71" s="3">
        <f t="shared" si="17"/>
        <v>0</v>
      </c>
      <c r="AP71" s="3">
        <f t="shared" si="18"/>
        <v>0</v>
      </c>
      <c r="AQ71" s="3">
        <f t="shared" si="19"/>
        <v>0</v>
      </c>
      <c r="AR71" s="3">
        <f t="shared" si="20"/>
        <v>0</v>
      </c>
      <c r="AS71" s="94" t="str">
        <f t="shared" si="21"/>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15"/>
        <v>0</v>
      </c>
      <c r="AN72" s="3">
        <f t="shared" si="16"/>
        <v>0</v>
      </c>
      <c r="AO72" s="3">
        <f t="shared" si="17"/>
        <v>0</v>
      </c>
      <c r="AP72" s="3">
        <f t="shared" si="18"/>
        <v>0</v>
      </c>
      <c r="AQ72" s="3">
        <f t="shared" si="19"/>
        <v>0</v>
      </c>
      <c r="AR72" s="3">
        <f t="shared" si="20"/>
        <v>0</v>
      </c>
      <c r="AS72" s="94" t="str">
        <f t="shared" si="21"/>
        <v>-</v>
      </c>
      <c r="AU72" s="273"/>
      <c r="AV72" s="276"/>
      <c r="AW72" s="304"/>
    </row>
    <row r="73" spans="1:49">
      <c r="A73" s="278"/>
      <c r="B73" s="113">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15"/>
        <v>0</v>
      </c>
      <c r="AN73" s="3">
        <f t="shared" si="16"/>
        <v>0</v>
      </c>
      <c r="AO73" s="3">
        <f t="shared" si="17"/>
        <v>0</v>
      </c>
      <c r="AP73" s="3">
        <f t="shared" si="18"/>
        <v>0</v>
      </c>
      <c r="AQ73" s="3">
        <f t="shared" si="19"/>
        <v>0</v>
      </c>
      <c r="AR73" s="3">
        <f t="shared" si="20"/>
        <v>0</v>
      </c>
      <c r="AS73" s="94" t="str">
        <f t="shared" si="21"/>
        <v>-</v>
      </c>
      <c r="AU73" s="141" t="str">
        <f>AS73</f>
        <v>-</v>
      </c>
      <c r="AV73" s="144" t="str">
        <f>AS73</f>
        <v>-</v>
      </c>
      <c r="AW73" s="142" t="e">
        <f>#REF!</f>
        <v>#REF!</v>
      </c>
    </row>
    <row r="74" spans="1:49">
      <c r="A74" s="278"/>
      <c r="B74" s="115">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15"/>
        <v>0</v>
      </c>
      <c r="AN74" s="3">
        <f t="shared" si="16"/>
        <v>0</v>
      </c>
      <c r="AO74" s="3">
        <f t="shared" si="17"/>
        <v>0</v>
      </c>
      <c r="AP74" s="28">
        <f t="shared" si="18"/>
        <v>0</v>
      </c>
      <c r="AQ74" s="28">
        <f t="shared" si="19"/>
        <v>0</v>
      </c>
      <c r="AR74" s="3">
        <f t="shared" si="20"/>
        <v>0</v>
      </c>
      <c r="AS74" s="94" t="str">
        <f t="shared" si="21"/>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15"/>
        <v>0</v>
      </c>
      <c r="AN75" s="3">
        <f t="shared" si="16"/>
        <v>0</v>
      </c>
      <c r="AO75" s="3">
        <f t="shared" si="17"/>
        <v>0</v>
      </c>
      <c r="AP75" s="3">
        <f t="shared" si="18"/>
        <v>0</v>
      </c>
      <c r="AQ75" s="3">
        <f t="shared" si="19"/>
        <v>0</v>
      </c>
      <c r="AR75" s="3">
        <f t="shared" si="20"/>
        <v>0</v>
      </c>
      <c r="AS75" s="94" t="str">
        <f t="shared" si="21"/>
        <v>-</v>
      </c>
      <c r="AU75" s="271" t="e">
        <f>(AM75+AM76+AM77+AM78)/((4*K4)-('Classe 2'!AR75+'Classe 2'!AR76+'Classe 2'!AR77+'Classe 2'!AR78))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15"/>
        <v>0</v>
      </c>
      <c r="AN76" s="3">
        <f t="shared" si="16"/>
        <v>0</v>
      </c>
      <c r="AO76" s="3">
        <f t="shared" si="17"/>
        <v>0</v>
      </c>
      <c r="AP76" s="28">
        <f t="shared" si="18"/>
        <v>0</v>
      </c>
      <c r="AQ76" s="28">
        <f t="shared" si="19"/>
        <v>0</v>
      </c>
      <c r="AR76" s="3">
        <f t="shared" si="20"/>
        <v>0</v>
      </c>
      <c r="AS76" s="94" t="str">
        <f t="shared" si="21"/>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15"/>
        <v>0</v>
      </c>
      <c r="AN77" s="3">
        <f t="shared" si="16"/>
        <v>0</v>
      </c>
      <c r="AO77" s="3">
        <f t="shared" si="17"/>
        <v>0</v>
      </c>
      <c r="AP77" s="3">
        <f t="shared" si="18"/>
        <v>0</v>
      </c>
      <c r="AQ77" s="3">
        <f t="shared" si="19"/>
        <v>0</v>
      </c>
      <c r="AR77" s="3">
        <f t="shared" si="20"/>
        <v>0</v>
      </c>
      <c r="AS77" s="94" t="str">
        <f t="shared" si="21"/>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15"/>
        <v>0</v>
      </c>
      <c r="AN78" s="3">
        <f t="shared" si="16"/>
        <v>0</v>
      </c>
      <c r="AO78" s="3">
        <f t="shared" si="17"/>
        <v>0</v>
      </c>
      <c r="AP78" s="28">
        <f t="shared" si="18"/>
        <v>0</v>
      </c>
      <c r="AQ78" s="28">
        <f t="shared" si="19"/>
        <v>0</v>
      </c>
      <c r="AR78" s="3">
        <f t="shared" si="20"/>
        <v>0</v>
      </c>
      <c r="AS78" s="94" t="str">
        <f t="shared" si="21"/>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15"/>
        <v>0</v>
      </c>
      <c r="AN79" s="3">
        <f t="shared" si="16"/>
        <v>0</v>
      </c>
      <c r="AO79" s="3">
        <f t="shared" si="17"/>
        <v>0</v>
      </c>
      <c r="AP79" s="3">
        <f t="shared" si="18"/>
        <v>0</v>
      </c>
      <c r="AQ79" s="3">
        <f t="shared" si="19"/>
        <v>0</v>
      </c>
      <c r="AR79" s="3">
        <f t="shared" si="20"/>
        <v>0</v>
      </c>
      <c r="AS79" s="94" t="str">
        <f t="shared" si="21"/>
        <v>-</v>
      </c>
      <c r="AU79" s="271" t="e">
        <f>(AM79+AM80+AM81+AM82)/((4*K4)-('Classe 2'!AR79+'Classe 2'!AR80+'Classe 2'!AR81+'Classe 2'!AR82))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15"/>
        <v>0</v>
      </c>
      <c r="AN80" s="3">
        <f t="shared" si="16"/>
        <v>0</v>
      </c>
      <c r="AO80" s="3">
        <f t="shared" si="17"/>
        <v>0</v>
      </c>
      <c r="AP80" s="28">
        <f t="shared" si="18"/>
        <v>0</v>
      </c>
      <c r="AQ80" s="28">
        <f t="shared" si="19"/>
        <v>0</v>
      </c>
      <c r="AR80" s="3">
        <f t="shared" si="20"/>
        <v>0</v>
      </c>
      <c r="AS80" s="94" t="str">
        <f t="shared" si="21"/>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15"/>
        <v>0</v>
      </c>
      <c r="AN81" s="3">
        <f t="shared" si="16"/>
        <v>0</v>
      </c>
      <c r="AO81" s="3">
        <f t="shared" si="17"/>
        <v>0</v>
      </c>
      <c r="AP81" s="3">
        <f t="shared" si="18"/>
        <v>0</v>
      </c>
      <c r="AQ81" s="3">
        <f t="shared" si="19"/>
        <v>0</v>
      </c>
      <c r="AR81" s="3">
        <f t="shared" si="20"/>
        <v>0</v>
      </c>
      <c r="AS81" s="94" t="str">
        <f t="shared" si="21"/>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15"/>
        <v>0</v>
      </c>
      <c r="AN82" s="3">
        <f t="shared" si="16"/>
        <v>0</v>
      </c>
      <c r="AO82" s="3">
        <f t="shared" si="17"/>
        <v>0</v>
      </c>
      <c r="AP82" s="28">
        <f t="shared" si="18"/>
        <v>0</v>
      </c>
      <c r="AQ82" s="28">
        <f t="shared" si="19"/>
        <v>0</v>
      </c>
      <c r="AR82" s="3">
        <f t="shared" si="20"/>
        <v>0</v>
      </c>
      <c r="AS82" s="94" t="str">
        <f t="shared" si="21"/>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15"/>
        <v>0</v>
      </c>
      <c r="AN83" s="3">
        <f t="shared" si="16"/>
        <v>0</v>
      </c>
      <c r="AO83" s="3">
        <f t="shared" si="17"/>
        <v>0</v>
      </c>
      <c r="AP83" s="3">
        <f t="shared" si="18"/>
        <v>0</v>
      </c>
      <c r="AQ83" s="3">
        <f t="shared" si="19"/>
        <v>0</v>
      </c>
      <c r="AR83" s="3">
        <f t="shared" si="20"/>
        <v>0</v>
      </c>
      <c r="AS83" s="94" t="str">
        <f t="shared" si="21"/>
        <v>-</v>
      </c>
      <c r="AU83" s="271" t="e">
        <f>(AM83+AM84+AM85+AM86)/((4*K4)-('Classe 2'!AR83+'Classe 2'!AR84+'Classe 2'!AR85+'Classe 2'!AR86))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15"/>
        <v>0</v>
      </c>
      <c r="AN84" s="3">
        <f t="shared" si="16"/>
        <v>0</v>
      </c>
      <c r="AO84" s="3">
        <f t="shared" si="17"/>
        <v>0</v>
      </c>
      <c r="AP84" s="3">
        <f t="shared" si="18"/>
        <v>0</v>
      </c>
      <c r="AQ84" s="3">
        <f t="shared" si="19"/>
        <v>0</v>
      </c>
      <c r="AR84" s="3">
        <f t="shared" si="20"/>
        <v>0</v>
      </c>
      <c r="AS84" s="94" t="str">
        <f t="shared" si="21"/>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15"/>
        <v>0</v>
      </c>
      <c r="AN85" s="3">
        <f t="shared" si="16"/>
        <v>0</v>
      </c>
      <c r="AO85" s="3">
        <f t="shared" si="17"/>
        <v>0</v>
      </c>
      <c r="AP85" s="28">
        <f t="shared" si="18"/>
        <v>0</v>
      </c>
      <c r="AQ85" s="28">
        <f t="shared" si="19"/>
        <v>0</v>
      </c>
      <c r="AR85" s="3">
        <f t="shared" si="20"/>
        <v>0</v>
      </c>
      <c r="AS85" s="94" t="str">
        <f t="shared" si="21"/>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15"/>
        <v>0</v>
      </c>
      <c r="AN86" s="3">
        <f t="shared" si="16"/>
        <v>0</v>
      </c>
      <c r="AO86" s="3">
        <f t="shared" si="17"/>
        <v>0</v>
      </c>
      <c r="AP86" s="3">
        <f t="shared" si="18"/>
        <v>0</v>
      </c>
      <c r="AQ86" s="3">
        <f t="shared" si="19"/>
        <v>0</v>
      </c>
      <c r="AR86" s="3">
        <f t="shared" si="20"/>
        <v>0</v>
      </c>
      <c r="AS86" s="94" t="str">
        <f t="shared" si="21"/>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15"/>
        <v>0</v>
      </c>
      <c r="AN87" s="93">
        <f t="shared" si="16"/>
        <v>0</v>
      </c>
      <c r="AO87" s="93">
        <f t="shared" si="17"/>
        <v>0</v>
      </c>
      <c r="AP87" s="93">
        <f t="shared" si="18"/>
        <v>0</v>
      </c>
      <c r="AQ87" s="93">
        <f t="shared" si="19"/>
        <v>0</v>
      </c>
      <c r="AR87" s="93">
        <f t="shared" si="20"/>
        <v>0</v>
      </c>
      <c r="AS87" s="94" t="str">
        <f t="shared" si="21"/>
        <v>-</v>
      </c>
      <c r="AU87" s="271" t="e">
        <f>(AM87+AM88+AM89)/((3*K4)-('Classe 2'!AR87+'Classe 2'!AR88+'Classe 2'!AR89))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15"/>
        <v>0</v>
      </c>
      <c r="AN88" s="3">
        <f t="shared" si="16"/>
        <v>0</v>
      </c>
      <c r="AO88" s="3">
        <f t="shared" si="17"/>
        <v>0</v>
      </c>
      <c r="AP88" s="3">
        <f t="shared" si="18"/>
        <v>0</v>
      </c>
      <c r="AQ88" s="3">
        <f t="shared" si="19"/>
        <v>0</v>
      </c>
      <c r="AR88" s="3">
        <f t="shared" si="20"/>
        <v>0</v>
      </c>
      <c r="AS88" s="94" t="str">
        <f t="shared" si="21"/>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15"/>
        <v>0</v>
      </c>
      <c r="AN89" s="3">
        <f t="shared" si="16"/>
        <v>0</v>
      </c>
      <c r="AO89" s="3">
        <f t="shared" si="17"/>
        <v>0</v>
      </c>
      <c r="AP89" s="3">
        <f t="shared" si="18"/>
        <v>0</v>
      </c>
      <c r="AQ89" s="3">
        <f t="shared" si="19"/>
        <v>0</v>
      </c>
      <c r="AR89" s="3">
        <f t="shared" si="20"/>
        <v>0</v>
      </c>
      <c r="AS89" s="94" t="str">
        <f t="shared" si="21"/>
        <v>-</v>
      </c>
      <c r="AU89" s="273"/>
      <c r="AV89" s="276"/>
      <c r="AW89" s="304"/>
    </row>
    <row r="90" spans="1:49">
      <c r="A90" s="256" t="s">
        <v>18</v>
      </c>
      <c r="B90" s="257"/>
      <c r="C90" s="46">
        <v>1</v>
      </c>
      <c r="D90" s="52">
        <f t="shared" ref="D90:AL90" si="22">COUNTIF(D49:D89,1)</f>
        <v>0</v>
      </c>
      <c r="E90" s="52">
        <f t="shared" si="22"/>
        <v>0</v>
      </c>
      <c r="F90" s="52">
        <f t="shared" si="22"/>
        <v>0</v>
      </c>
      <c r="G90" s="52">
        <f t="shared" si="22"/>
        <v>0</v>
      </c>
      <c r="H90" s="52">
        <f t="shared" si="22"/>
        <v>0</v>
      </c>
      <c r="I90" s="52">
        <f t="shared" si="22"/>
        <v>0</v>
      </c>
      <c r="J90" s="52">
        <f t="shared" si="22"/>
        <v>0</v>
      </c>
      <c r="K90" s="52">
        <f t="shared" si="22"/>
        <v>0</v>
      </c>
      <c r="L90" s="52">
        <f t="shared" si="22"/>
        <v>0</v>
      </c>
      <c r="M90" s="52">
        <f t="shared" si="22"/>
        <v>0</v>
      </c>
      <c r="N90" s="52">
        <f t="shared" si="22"/>
        <v>0</v>
      </c>
      <c r="O90" s="52">
        <f t="shared" si="22"/>
        <v>0</v>
      </c>
      <c r="P90" s="52">
        <f t="shared" si="22"/>
        <v>0</v>
      </c>
      <c r="Q90" s="52">
        <f t="shared" si="22"/>
        <v>0</v>
      </c>
      <c r="R90" s="52">
        <f t="shared" si="22"/>
        <v>0</v>
      </c>
      <c r="S90" s="52">
        <f t="shared" si="22"/>
        <v>0</v>
      </c>
      <c r="T90" s="52">
        <f t="shared" si="22"/>
        <v>0</v>
      </c>
      <c r="U90" s="52">
        <f t="shared" si="22"/>
        <v>0</v>
      </c>
      <c r="V90" s="52">
        <f t="shared" si="22"/>
        <v>0</v>
      </c>
      <c r="W90" s="52">
        <f t="shared" si="22"/>
        <v>0</v>
      </c>
      <c r="X90" s="52">
        <f t="shared" si="22"/>
        <v>0</v>
      </c>
      <c r="Y90" s="52">
        <f t="shared" si="22"/>
        <v>0</v>
      </c>
      <c r="Z90" s="52">
        <f t="shared" si="22"/>
        <v>0</v>
      </c>
      <c r="AA90" s="52">
        <f t="shared" si="22"/>
        <v>0</v>
      </c>
      <c r="AB90" s="52">
        <f t="shared" si="22"/>
        <v>0</v>
      </c>
      <c r="AC90" s="52">
        <f t="shared" si="22"/>
        <v>0</v>
      </c>
      <c r="AD90" s="52">
        <f t="shared" si="22"/>
        <v>0</v>
      </c>
      <c r="AE90" s="52">
        <f t="shared" si="22"/>
        <v>0</v>
      </c>
      <c r="AF90" s="52">
        <f t="shared" si="22"/>
        <v>0</v>
      </c>
      <c r="AG90" s="52">
        <f t="shared" si="22"/>
        <v>0</v>
      </c>
      <c r="AH90" s="52">
        <f t="shared" si="22"/>
        <v>0</v>
      </c>
      <c r="AI90" s="52">
        <f t="shared" si="22"/>
        <v>0</v>
      </c>
      <c r="AJ90" s="52">
        <f t="shared" si="22"/>
        <v>0</v>
      </c>
      <c r="AK90" s="52">
        <f t="shared" si="22"/>
        <v>0</v>
      </c>
      <c r="AL90" s="52">
        <f t="shared" si="22"/>
        <v>0</v>
      </c>
      <c r="AM90" s="52">
        <f>SUM(D90:AL90)</f>
        <v>0</v>
      </c>
    </row>
    <row r="91" spans="1:49">
      <c r="A91" s="258"/>
      <c r="B91" s="259"/>
      <c r="C91" s="46">
        <v>2</v>
      </c>
      <c r="D91" s="52">
        <f t="shared" ref="D91:AL91" si="23">COUNTIF(D49:D89,2)</f>
        <v>0</v>
      </c>
      <c r="E91" s="52">
        <f t="shared" si="23"/>
        <v>0</v>
      </c>
      <c r="F91" s="52">
        <f t="shared" si="23"/>
        <v>0</v>
      </c>
      <c r="G91" s="52">
        <f t="shared" si="23"/>
        <v>0</v>
      </c>
      <c r="H91" s="52">
        <f t="shared" si="23"/>
        <v>0</v>
      </c>
      <c r="I91" s="52">
        <f t="shared" si="23"/>
        <v>0</v>
      </c>
      <c r="J91" s="52">
        <f t="shared" si="23"/>
        <v>0</v>
      </c>
      <c r="K91" s="52">
        <f t="shared" si="23"/>
        <v>0</v>
      </c>
      <c r="L91" s="52">
        <f t="shared" si="23"/>
        <v>0</v>
      </c>
      <c r="M91" s="52">
        <f t="shared" si="23"/>
        <v>0</v>
      </c>
      <c r="N91" s="52">
        <f t="shared" si="23"/>
        <v>0</v>
      </c>
      <c r="O91" s="52">
        <f t="shared" si="23"/>
        <v>0</v>
      </c>
      <c r="P91" s="52">
        <f t="shared" si="23"/>
        <v>0</v>
      </c>
      <c r="Q91" s="52">
        <f t="shared" si="23"/>
        <v>0</v>
      </c>
      <c r="R91" s="52">
        <f t="shared" si="23"/>
        <v>0</v>
      </c>
      <c r="S91" s="52">
        <f t="shared" si="23"/>
        <v>0</v>
      </c>
      <c r="T91" s="52">
        <f t="shared" si="23"/>
        <v>0</v>
      </c>
      <c r="U91" s="52">
        <f t="shared" si="23"/>
        <v>0</v>
      </c>
      <c r="V91" s="52">
        <f t="shared" si="23"/>
        <v>0</v>
      </c>
      <c r="W91" s="52">
        <f t="shared" si="23"/>
        <v>0</v>
      </c>
      <c r="X91" s="52">
        <f t="shared" si="23"/>
        <v>0</v>
      </c>
      <c r="Y91" s="52">
        <f t="shared" si="23"/>
        <v>0</v>
      </c>
      <c r="Z91" s="52">
        <f t="shared" si="23"/>
        <v>0</v>
      </c>
      <c r="AA91" s="52">
        <f t="shared" si="23"/>
        <v>0</v>
      </c>
      <c r="AB91" s="52">
        <f t="shared" si="23"/>
        <v>0</v>
      </c>
      <c r="AC91" s="52">
        <f t="shared" si="23"/>
        <v>0</v>
      </c>
      <c r="AD91" s="52">
        <f t="shared" si="23"/>
        <v>0</v>
      </c>
      <c r="AE91" s="52">
        <f t="shared" si="23"/>
        <v>0</v>
      </c>
      <c r="AF91" s="52">
        <f t="shared" si="23"/>
        <v>0</v>
      </c>
      <c r="AG91" s="52">
        <f t="shared" si="23"/>
        <v>0</v>
      </c>
      <c r="AH91" s="52">
        <f t="shared" si="23"/>
        <v>0</v>
      </c>
      <c r="AI91" s="52">
        <f t="shared" si="23"/>
        <v>0</v>
      </c>
      <c r="AJ91" s="52">
        <f t="shared" si="23"/>
        <v>0</v>
      </c>
      <c r="AK91" s="52">
        <f t="shared" si="23"/>
        <v>0</v>
      </c>
      <c r="AL91" s="52">
        <f t="shared" si="23"/>
        <v>0</v>
      </c>
      <c r="AM91" s="52">
        <f t="shared" ref="AM91:AM95" si="24">SUM(D91:AL91)</f>
        <v>0</v>
      </c>
    </row>
    <row r="92" spans="1:49">
      <c r="A92" s="258"/>
      <c r="B92" s="259"/>
      <c r="C92" s="46">
        <v>3</v>
      </c>
      <c r="D92" s="52">
        <f t="shared" ref="D92:AL92" si="25">COUNTIF(D49:D89,3)</f>
        <v>0</v>
      </c>
      <c r="E92" s="52">
        <f t="shared" si="25"/>
        <v>0</v>
      </c>
      <c r="F92" s="52">
        <f t="shared" si="25"/>
        <v>0</v>
      </c>
      <c r="G92" s="52">
        <f t="shared" si="25"/>
        <v>0</v>
      </c>
      <c r="H92" s="52">
        <f t="shared" si="25"/>
        <v>0</v>
      </c>
      <c r="I92" s="52">
        <f t="shared" si="25"/>
        <v>0</v>
      </c>
      <c r="J92" s="52">
        <f t="shared" si="25"/>
        <v>0</v>
      </c>
      <c r="K92" s="52">
        <f t="shared" si="25"/>
        <v>0</v>
      </c>
      <c r="L92" s="52">
        <f t="shared" si="25"/>
        <v>0</v>
      </c>
      <c r="M92" s="52">
        <f t="shared" si="25"/>
        <v>0</v>
      </c>
      <c r="N92" s="52">
        <f t="shared" si="25"/>
        <v>0</v>
      </c>
      <c r="O92" s="52">
        <f t="shared" si="25"/>
        <v>0</v>
      </c>
      <c r="P92" s="52">
        <f t="shared" si="25"/>
        <v>0</v>
      </c>
      <c r="Q92" s="52">
        <f t="shared" si="25"/>
        <v>0</v>
      </c>
      <c r="R92" s="52">
        <f t="shared" si="25"/>
        <v>0</v>
      </c>
      <c r="S92" s="52">
        <f t="shared" si="25"/>
        <v>0</v>
      </c>
      <c r="T92" s="52">
        <f t="shared" si="25"/>
        <v>0</v>
      </c>
      <c r="U92" s="52">
        <f t="shared" si="25"/>
        <v>0</v>
      </c>
      <c r="V92" s="52">
        <f t="shared" si="25"/>
        <v>0</v>
      </c>
      <c r="W92" s="52">
        <f t="shared" si="25"/>
        <v>0</v>
      </c>
      <c r="X92" s="52">
        <f t="shared" si="25"/>
        <v>0</v>
      </c>
      <c r="Y92" s="52">
        <f t="shared" si="25"/>
        <v>0</v>
      </c>
      <c r="Z92" s="52">
        <f t="shared" si="25"/>
        <v>0</v>
      </c>
      <c r="AA92" s="52">
        <f t="shared" si="25"/>
        <v>0</v>
      </c>
      <c r="AB92" s="52">
        <f t="shared" si="25"/>
        <v>0</v>
      </c>
      <c r="AC92" s="52">
        <f t="shared" si="25"/>
        <v>0</v>
      </c>
      <c r="AD92" s="52">
        <f t="shared" si="25"/>
        <v>0</v>
      </c>
      <c r="AE92" s="52">
        <f t="shared" si="25"/>
        <v>0</v>
      </c>
      <c r="AF92" s="52">
        <f t="shared" si="25"/>
        <v>0</v>
      </c>
      <c r="AG92" s="52">
        <f t="shared" si="25"/>
        <v>0</v>
      </c>
      <c r="AH92" s="52">
        <f t="shared" si="25"/>
        <v>0</v>
      </c>
      <c r="AI92" s="52">
        <f t="shared" si="25"/>
        <v>0</v>
      </c>
      <c r="AJ92" s="52">
        <f t="shared" si="25"/>
        <v>0</v>
      </c>
      <c r="AK92" s="52">
        <f t="shared" si="25"/>
        <v>0</v>
      </c>
      <c r="AL92" s="52">
        <f t="shared" si="25"/>
        <v>0</v>
      </c>
      <c r="AM92" s="52">
        <f t="shared" si="24"/>
        <v>0</v>
      </c>
    </row>
    <row r="93" spans="1:49">
      <c r="A93" s="258"/>
      <c r="B93" s="259"/>
      <c r="C93" s="46">
        <v>9</v>
      </c>
      <c r="D93" s="52">
        <f t="shared" ref="D93:AL93" si="26">COUNTIF(D49:D89,9)</f>
        <v>0</v>
      </c>
      <c r="E93" s="52">
        <f t="shared" si="26"/>
        <v>0</v>
      </c>
      <c r="F93" s="52">
        <f t="shared" si="26"/>
        <v>0</v>
      </c>
      <c r="G93" s="52">
        <f t="shared" si="26"/>
        <v>0</v>
      </c>
      <c r="H93" s="52">
        <f t="shared" si="26"/>
        <v>0</v>
      </c>
      <c r="I93" s="52">
        <f t="shared" si="26"/>
        <v>0</v>
      </c>
      <c r="J93" s="52">
        <f t="shared" si="26"/>
        <v>0</v>
      </c>
      <c r="K93" s="52">
        <f t="shared" si="26"/>
        <v>0</v>
      </c>
      <c r="L93" s="52">
        <f t="shared" si="26"/>
        <v>0</v>
      </c>
      <c r="M93" s="52">
        <f t="shared" si="26"/>
        <v>0</v>
      </c>
      <c r="N93" s="52">
        <f t="shared" si="26"/>
        <v>0</v>
      </c>
      <c r="O93" s="52">
        <f t="shared" si="26"/>
        <v>0</v>
      </c>
      <c r="P93" s="52">
        <f t="shared" si="26"/>
        <v>0</v>
      </c>
      <c r="Q93" s="52">
        <f t="shared" si="26"/>
        <v>0</v>
      </c>
      <c r="R93" s="52">
        <f t="shared" si="26"/>
        <v>0</v>
      </c>
      <c r="S93" s="52">
        <f t="shared" si="26"/>
        <v>0</v>
      </c>
      <c r="T93" s="52">
        <f t="shared" si="26"/>
        <v>0</v>
      </c>
      <c r="U93" s="52">
        <f t="shared" si="26"/>
        <v>0</v>
      </c>
      <c r="V93" s="52">
        <f t="shared" si="26"/>
        <v>0</v>
      </c>
      <c r="W93" s="52">
        <f t="shared" si="26"/>
        <v>0</v>
      </c>
      <c r="X93" s="52">
        <f t="shared" si="26"/>
        <v>0</v>
      </c>
      <c r="Y93" s="52">
        <f t="shared" si="26"/>
        <v>0</v>
      </c>
      <c r="Z93" s="52">
        <f t="shared" si="26"/>
        <v>0</v>
      </c>
      <c r="AA93" s="52">
        <f t="shared" si="26"/>
        <v>0</v>
      </c>
      <c r="AB93" s="52">
        <f t="shared" si="26"/>
        <v>0</v>
      </c>
      <c r="AC93" s="52">
        <f t="shared" si="26"/>
        <v>0</v>
      </c>
      <c r="AD93" s="52">
        <f t="shared" si="26"/>
        <v>0</v>
      </c>
      <c r="AE93" s="52">
        <f t="shared" si="26"/>
        <v>0</v>
      </c>
      <c r="AF93" s="52">
        <f t="shared" si="26"/>
        <v>0</v>
      </c>
      <c r="AG93" s="52">
        <f t="shared" si="26"/>
        <v>0</v>
      </c>
      <c r="AH93" s="52">
        <f t="shared" si="26"/>
        <v>0</v>
      </c>
      <c r="AI93" s="52">
        <f t="shared" si="26"/>
        <v>0</v>
      </c>
      <c r="AJ93" s="52">
        <f t="shared" si="26"/>
        <v>0</v>
      </c>
      <c r="AK93" s="52">
        <f t="shared" si="26"/>
        <v>0</v>
      </c>
      <c r="AL93" s="52">
        <f t="shared" si="26"/>
        <v>0</v>
      </c>
      <c r="AM93" s="52">
        <f t="shared" si="24"/>
        <v>0</v>
      </c>
    </row>
    <row r="94" spans="1:49">
      <c r="A94" s="258"/>
      <c r="B94" s="259"/>
      <c r="C94" s="46">
        <v>0</v>
      </c>
      <c r="D94" s="52">
        <f t="shared" ref="D94:AL94" si="27">COUNTIF(D49:D89,0)</f>
        <v>0</v>
      </c>
      <c r="E94" s="52">
        <f t="shared" si="27"/>
        <v>0</v>
      </c>
      <c r="F94" s="52">
        <f t="shared" si="27"/>
        <v>0</v>
      </c>
      <c r="G94" s="52">
        <f t="shared" si="27"/>
        <v>0</v>
      </c>
      <c r="H94" s="52">
        <f t="shared" si="27"/>
        <v>0</v>
      </c>
      <c r="I94" s="52">
        <f t="shared" si="27"/>
        <v>0</v>
      </c>
      <c r="J94" s="52">
        <f t="shared" si="27"/>
        <v>0</v>
      </c>
      <c r="K94" s="52">
        <f t="shared" si="27"/>
        <v>0</v>
      </c>
      <c r="L94" s="52">
        <f t="shared" si="27"/>
        <v>0</v>
      </c>
      <c r="M94" s="52">
        <f t="shared" si="27"/>
        <v>0</v>
      </c>
      <c r="N94" s="52">
        <f t="shared" si="27"/>
        <v>0</v>
      </c>
      <c r="O94" s="52">
        <f t="shared" si="27"/>
        <v>0</v>
      </c>
      <c r="P94" s="52">
        <f t="shared" si="27"/>
        <v>0</v>
      </c>
      <c r="Q94" s="52">
        <f t="shared" si="27"/>
        <v>0</v>
      </c>
      <c r="R94" s="52">
        <f t="shared" si="27"/>
        <v>0</v>
      </c>
      <c r="S94" s="52">
        <f t="shared" si="27"/>
        <v>0</v>
      </c>
      <c r="T94" s="52">
        <f t="shared" si="27"/>
        <v>0</v>
      </c>
      <c r="U94" s="52">
        <f t="shared" si="27"/>
        <v>0</v>
      </c>
      <c r="V94" s="52">
        <f t="shared" si="27"/>
        <v>0</v>
      </c>
      <c r="W94" s="52">
        <f t="shared" si="27"/>
        <v>0</v>
      </c>
      <c r="X94" s="52">
        <f t="shared" si="27"/>
        <v>0</v>
      </c>
      <c r="Y94" s="52">
        <f t="shared" si="27"/>
        <v>0</v>
      </c>
      <c r="Z94" s="52">
        <f t="shared" si="27"/>
        <v>0</v>
      </c>
      <c r="AA94" s="52">
        <f t="shared" si="27"/>
        <v>0</v>
      </c>
      <c r="AB94" s="52">
        <f t="shared" si="27"/>
        <v>0</v>
      </c>
      <c r="AC94" s="52">
        <f t="shared" si="27"/>
        <v>0</v>
      </c>
      <c r="AD94" s="52">
        <f t="shared" si="27"/>
        <v>0</v>
      </c>
      <c r="AE94" s="52">
        <f t="shared" si="27"/>
        <v>0</v>
      </c>
      <c r="AF94" s="52">
        <f t="shared" si="27"/>
        <v>0</v>
      </c>
      <c r="AG94" s="52">
        <f t="shared" si="27"/>
        <v>0</v>
      </c>
      <c r="AH94" s="52">
        <f t="shared" si="27"/>
        <v>0</v>
      </c>
      <c r="AI94" s="52">
        <f t="shared" si="27"/>
        <v>0</v>
      </c>
      <c r="AJ94" s="52">
        <f t="shared" si="27"/>
        <v>0</v>
      </c>
      <c r="AK94" s="52">
        <f t="shared" si="27"/>
        <v>0</v>
      </c>
      <c r="AL94" s="52">
        <f t="shared" si="27"/>
        <v>0</v>
      </c>
      <c r="AM94" s="52">
        <f t="shared" si="24"/>
        <v>0</v>
      </c>
    </row>
    <row r="95" spans="1:49">
      <c r="A95" s="260"/>
      <c r="B95" s="261"/>
      <c r="C95" s="46" t="s">
        <v>15</v>
      </c>
      <c r="D95" s="87">
        <f t="shared" ref="D95:AL95" si="28">COUNTIF(D49:D89,"ABS")</f>
        <v>0</v>
      </c>
      <c r="E95" s="87">
        <f t="shared" si="28"/>
        <v>0</v>
      </c>
      <c r="F95" s="87">
        <f t="shared" si="28"/>
        <v>0</v>
      </c>
      <c r="G95" s="87">
        <f t="shared" si="28"/>
        <v>0</v>
      </c>
      <c r="H95" s="87">
        <f t="shared" si="28"/>
        <v>0</v>
      </c>
      <c r="I95" s="87">
        <f t="shared" si="28"/>
        <v>0</v>
      </c>
      <c r="J95" s="87">
        <f t="shared" si="28"/>
        <v>0</v>
      </c>
      <c r="K95" s="87">
        <f t="shared" si="28"/>
        <v>0</v>
      </c>
      <c r="L95" s="87">
        <f t="shared" si="28"/>
        <v>0</v>
      </c>
      <c r="M95" s="87">
        <f t="shared" si="28"/>
        <v>0</v>
      </c>
      <c r="N95" s="87">
        <f t="shared" si="28"/>
        <v>0</v>
      </c>
      <c r="O95" s="87">
        <f t="shared" si="28"/>
        <v>0</v>
      </c>
      <c r="P95" s="87">
        <f t="shared" si="28"/>
        <v>0</v>
      </c>
      <c r="Q95" s="87">
        <f t="shared" si="28"/>
        <v>0</v>
      </c>
      <c r="R95" s="87">
        <f t="shared" si="28"/>
        <v>0</v>
      </c>
      <c r="S95" s="87">
        <f t="shared" si="28"/>
        <v>0</v>
      </c>
      <c r="T95" s="87">
        <f t="shared" si="28"/>
        <v>0</v>
      </c>
      <c r="U95" s="87">
        <f t="shared" si="28"/>
        <v>0</v>
      </c>
      <c r="V95" s="87">
        <f t="shared" si="28"/>
        <v>0</v>
      </c>
      <c r="W95" s="87">
        <f t="shared" si="28"/>
        <v>0</v>
      </c>
      <c r="X95" s="87">
        <f t="shared" si="28"/>
        <v>0</v>
      </c>
      <c r="Y95" s="87">
        <f t="shared" si="28"/>
        <v>0</v>
      </c>
      <c r="Z95" s="87">
        <f t="shared" si="28"/>
        <v>0</v>
      </c>
      <c r="AA95" s="87">
        <f t="shared" si="28"/>
        <v>0</v>
      </c>
      <c r="AB95" s="87">
        <f t="shared" si="28"/>
        <v>0</v>
      </c>
      <c r="AC95" s="87">
        <f t="shared" si="28"/>
        <v>0</v>
      </c>
      <c r="AD95" s="87">
        <f t="shared" si="28"/>
        <v>0</v>
      </c>
      <c r="AE95" s="87">
        <f t="shared" si="28"/>
        <v>0</v>
      </c>
      <c r="AF95" s="87">
        <f t="shared" si="28"/>
        <v>0</v>
      </c>
      <c r="AG95" s="87">
        <f t="shared" si="28"/>
        <v>0</v>
      </c>
      <c r="AH95" s="87">
        <f t="shared" si="28"/>
        <v>0</v>
      </c>
      <c r="AI95" s="87">
        <f t="shared" si="28"/>
        <v>0</v>
      </c>
      <c r="AJ95" s="87">
        <f t="shared" si="28"/>
        <v>0</v>
      </c>
      <c r="AK95" s="87">
        <f t="shared" si="28"/>
        <v>0</v>
      </c>
      <c r="AL95" s="87">
        <f t="shared" si="28"/>
        <v>0</v>
      </c>
      <c r="AM95" s="52">
        <f t="shared" si="24"/>
        <v>0</v>
      </c>
    </row>
    <row r="96" spans="1:49" ht="13" thickBot="1">
      <c r="A96" s="303" t="s">
        <v>22</v>
      </c>
      <c r="B96" s="303"/>
      <c r="C96" s="86" t="s">
        <v>8</v>
      </c>
      <c r="D96" s="90">
        <f>D105/(38-D95)</f>
        <v>0</v>
      </c>
      <c r="E96" s="90">
        <f t="shared" ref="E96:AL96" si="29">E105/(38-E95)</f>
        <v>0</v>
      </c>
      <c r="F96" s="90">
        <f t="shared" si="29"/>
        <v>0</v>
      </c>
      <c r="G96" s="90">
        <f t="shared" si="29"/>
        <v>0</v>
      </c>
      <c r="H96" s="90">
        <f t="shared" si="29"/>
        <v>0</v>
      </c>
      <c r="I96" s="90">
        <f t="shared" si="29"/>
        <v>0</v>
      </c>
      <c r="J96" s="90">
        <f t="shared" si="29"/>
        <v>0</v>
      </c>
      <c r="K96" s="90">
        <f t="shared" si="29"/>
        <v>0</v>
      </c>
      <c r="L96" s="90">
        <f t="shared" si="29"/>
        <v>0</v>
      </c>
      <c r="M96" s="90">
        <f t="shared" si="29"/>
        <v>0</v>
      </c>
      <c r="N96" s="90">
        <f t="shared" si="29"/>
        <v>0</v>
      </c>
      <c r="O96" s="90">
        <f t="shared" si="29"/>
        <v>0</v>
      </c>
      <c r="P96" s="90">
        <f t="shared" si="29"/>
        <v>0</v>
      </c>
      <c r="Q96" s="90">
        <f t="shared" si="29"/>
        <v>0</v>
      </c>
      <c r="R96" s="90">
        <f t="shared" si="29"/>
        <v>0</v>
      </c>
      <c r="S96" s="90">
        <f t="shared" si="29"/>
        <v>0</v>
      </c>
      <c r="T96" s="90">
        <f t="shared" si="29"/>
        <v>0</v>
      </c>
      <c r="U96" s="90">
        <f t="shared" si="29"/>
        <v>0</v>
      </c>
      <c r="V96" s="90">
        <f t="shared" si="29"/>
        <v>0</v>
      </c>
      <c r="W96" s="90">
        <f t="shared" si="29"/>
        <v>0</v>
      </c>
      <c r="X96" s="90">
        <f t="shared" si="29"/>
        <v>0</v>
      </c>
      <c r="Y96" s="90">
        <f t="shared" si="29"/>
        <v>0</v>
      </c>
      <c r="Z96" s="90">
        <f t="shared" si="29"/>
        <v>0</v>
      </c>
      <c r="AA96" s="90">
        <f t="shared" si="29"/>
        <v>0</v>
      </c>
      <c r="AB96" s="90">
        <f t="shared" si="29"/>
        <v>0</v>
      </c>
      <c r="AC96" s="90">
        <f t="shared" si="29"/>
        <v>0</v>
      </c>
      <c r="AD96" s="90">
        <f t="shared" si="29"/>
        <v>0</v>
      </c>
      <c r="AE96" s="90">
        <f t="shared" si="29"/>
        <v>0</v>
      </c>
      <c r="AF96" s="90">
        <f t="shared" si="29"/>
        <v>0</v>
      </c>
      <c r="AG96" s="90">
        <f t="shared" si="29"/>
        <v>0</v>
      </c>
      <c r="AH96" s="90">
        <f t="shared" si="29"/>
        <v>0</v>
      </c>
      <c r="AI96" s="90">
        <f t="shared" si="29"/>
        <v>0</v>
      </c>
      <c r="AJ96" s="90">
        <f t="shared" si="29"/>
        <v>0</v>
      </c>
      <c r="AK96" s="90">
        <f t="shared" si="29"/>
        <v>0</v>
      </c>
      <c r="AL96" s="90">
        <f t="shared" si="29"/>
        <v>0</v>
      </c>
      <c r="AM96" s="90" t="e">
        <f>AM105/((38*K4)-AM95)</f>
        <v>#DIV/0!</v>
      </c>
    </row>
    <row r="97" spans="1:49" ht="13" thickBot="1">
      <c r="A97" s="303" t="s">
        <v>23</v>
      </c>
      <c r="B97" s="303"/>
      <c r="C97" s="86" t="s">
        <v>8</v>
      </c>
      <c r="D97" s="90">
        <f>D90/(41-D95)</f>
        <v>0</v>
      </c>
      <c r="E97" s="90">
        <f t="shared" ref="E97:AL97" si="30">E90/(41-E95)</f>
        <v>0</v>
      </c>
      <c r="F97" s="90">
        <f t="shared" si="30"/>
        <v>0</v>
      </c>
      <c r="G97" s="90">
        <f t="shared" si="30"/>
        <v>0</v>
      </c>
      <c r="H97" s="90">
        <f t="shared" si="30"/>
        <v>0</v>
      </c>
      <c r="I97" s="90">
        <f t="shared" si="30"/>
        <v>0</v>
      </c>
      <c r="J97" s="90">
        <f t="shared" si="30"/>
        <v>0</v>
      </c>
      <c r="K97" s="90">
        <f t="shared" si="30"/>
        <v>0</v>
      </c>
      <c r="L97" s="90">
        <f t="shared" si="30"/>
        <v>0</v>
      </c>
      <c r="M97" s="90">
        <f t="shared" si="30"/>
        <v>0</v>
      </c>
      <c r="N97" s="90">
        <f t="shared" si="30"/>
        <v>0</v>
      </c>
      <c r="O97" s="90">
        <f t="shared" si="30"/>
        <v>0</v>
      </c>
      <c r="P97" s="90">
        <f t="shared" si="30"/>
        <v>0</v>
      </c>
      <c r="Q97" s="90">
        <f t="shared" si="30"/>
        <v>0</v>
      </c>
      <c r="R97" s="90">
        <f t="shared" si="30"/>
        <v>0</v>
      </c>
      <c r="S97" s="90">
        <f t="shared" si="30"/>
        <v>0</v>
      </c>
      <c r="T97" s="90">
        <f t="shared" si="30"/>
        <v>0</v>
      </c>
      <c r="U97" s="90">
        <f t="shared" si="30"/>
        <v>0</v>
      </c>
      <c r="V97" s="90">
        <f t="shared" si="30"/>
        <v>0</v>
      </c>
      <c r="W97" s="90">
        <f t="shared" si="30"/>
        <v>0</v>
      </c>
      <c r="X97" s="90">
        <f t="shared" si="30"/>
        <v>0</v>
      </c>
      <c r="Y97" s="90">
        <f t="shared" si="30"/>
        <v>0</v>
      </c>
      <c r="Z97" s="90">
        <f t="shared" si="30"/>
        <v>0</v>
      </c>
      <c r="AA97" s="90">
        <f t="shared" si="30"/>
        <v>0</v>
      </c>
      <c r="AB97" s="90">
        <f t="shared" si="30"/>
        <v>0</v>
      </c>
      <c r="AC97" s="90">
        <f t="shared" si="30"/>
        <v>0</v>
      </c>
      <c r="AD97" s="90">
        <f t="shared" si="30"/>
        <v>0</v>
      </c>
      <c r="AE97" s="90">
        <f t="shared" si="30"/>
        <v>0</v>
      </c>
      <c r="AF97" s="90">
        <f t="shared" si="30"/>
        <v>0</v>
      </c>
      <c r="AG97" s="90">
        <f t="shared" si="30"/>
        <v>0</v>
      </c>
      <c r="AH97" s="90">
        <f t="shared" si="30"/>
        <v>0</v>
      </c>
      <c r="AI97" s="90">
        <f t="shared" si="30"/>
        <v>0</v>
      </c>
      <c r="AJ97" s="90">
        <f t="shared" si="30"/>
        <v>0</v>
      </c>
      <c r="AK97" s="90">
        <f t="shared" si="30"/>
        <v>0</v>
      </c>
      <c r="AL97" s="90">
        <f t="shared" si="30"/>
        <v>0</v>
      </c>
      <c r="AM97" s="90" t="e">
        <f>AM90/((41*K4)-AM95)</f>
        <v>#DIV/0!</v>
      </c>
      <c r="AN97" s="65"/>
      <c r="AO97" s="65"/>
      <c r="AP97" s="66"/>
      <c r="AQ97" s="66"/>
      <c r="AR97" s="66"/>
      <c r="AS97" s="66"/>
    </row>
    <row r="98" spans="1:49" s="33" customFormat="1" ht="214.5" customHeight="1">
      <c r="A98" s="69"/>
      <c r="B98" s="70"/>
      <c r="C98" s="72"/>
      <c r="D98" s="88">
        <f>D9</f>
        <v>1</v>
      </c>
      <c r="E98" s="164">
        <f t="shared" ref="E98:AL98" si="31">E9</f>
        <v>2</v>
      </c>
      <c r="F98" s="164">
        <f t="shared" si="31"/>
        <v>3</v>
      </c>
      <c r="G98" s="164">
        <f t="shared" si="31"/>
        <v>4</v>
      </c>
      <c r="H98" s="164">
        <f t="shared" si="31"/>
        <v>5</v>
      </c>
      <c r="I98" s="164">
        <f t="shared" si="31"/>
        <v>6</v>
      </c>
      <c r="J98" s="164">
        <f t="shared" si="31"/>
        <v>7</v>
      </c>
      <c r="K98" s="164">
        <f t="shared" si="31"/>
        <v>8</v>
      </c>
      <c r="L98" s="164">
        <f t="shared" si="31"/>
        <v>9</v>
      </c>
      <c r="M98" s="164">
        <f t="shared" si="31"/>
        <v>10</v>
      </c>
      <c r="N98" s="164">
        <f t="shared" si="31"/>
        <v>11</v>
      </c>
      <c r="O98" s="164">
        <f t="shared" si="31"/>
        <v>12</v>
      </c>
      <c r="P98" s="164">
        <f t="shared" si="31"/>
        <v>13</v>
      </c>
      <c r="Q98" s="164">
        <f t="shared" si="31"/>
        <v>14</v>
      </c>
      <c r="R98" s="164">
        <f t="shared" si="31"/>
        <v>15</v>
      </c>
      <c r="S98" s="164">
        <f t="shared" si="31"/>
        <v>16</v>
      </c>
      <c r="T98" s="164">
        <f t="shared" si="31"/>
        <v>17</v>
      </c>
      <c r="U98" s="164">
        <f t="shared" si="31"/>
        <v>18</v>
      </c>
      <c r="V98" s="164">
        <f t="shared" si="31"/>
        <v>19</v>
      </c>
      <c r="W98" s="164">
        <f t="shared" si="31"/>
        <v>20</v>
      </c>
      <c r="X98" s="164">
        <f t="shared" si="31"/>
        <v>21</v>
      </c>
      <c r="Y98" s="164">
        <f t="shared" si="31"/>
        <v>22</v>
      </c>
      <c r="Z98" s="164">
        <f t="shared" si="31"/>
        <v>23</v>
      </c>
      <c r="AA98" s="164">
        <f t="shared" si="31"/>
        <v>24</v>
      </c>
      <c r="AB98" s="164">
        <f t="shared" si="31"/>
        <v>25</v>
      </c>
      <c r="AC98" s="164">
        <f t="shared" si="31"/>
        <v>26</v>
      </c>
      <c r="AD98" s="164">
        <f t="shared" si="31"/>
        <v>27</v>
      </c>
      <c r="AE98" s="164">
        <f t="shared" si="31"/>
        <v>28</v>
      </c>
      <c r="AF98" s="164">
        <f t="shared" si="31"/>
        <v>29</v>
      </c>
      <c r="AG98" s="164">
        <f t="shared" si="31"/>
        <v>30</v>
      </c>
      <c r="AH98" s="164">
        <f t="shared" si="31"/>
        <v>31</v>
      </c>
      <c r="AI98" s="164">
        <f t="shared" si="31"/>
        <v>32</v>
      </c>
      <c r="AJ98" s="164">
        <f t="shared" si="31"/>
        <v>33</v>
      </c>
      <c r="AK98" s="164">
        <f t="shared" si="31"/>
        <v>34</v>
      </c>
      <c r="AL98" s="164">
        <f t="shared" si="31"/>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c r="A101" s="47"/>
      <c r="B101" s="47"/>
      <c r="C101" s="47"/>
    </row>
    <row r="103" spans="1:49" hidden="1"/>
    <row r="104" spans="1:49" hidden="1"/>
    <row r="105" spans="1:49" hidden="1">
      <c r="D105" s="27">
        <f>COUNTIF(D49:D86,1)</f>
        <v>0</v>
      </c>
      <c r="E105" s="27">
        <f t="shared" ref="E105:AK105" si="32">COUNTIF(E49:E86,1)</f>
        <v>0</v>
      </c>
      <c r="F105" s="27">
        <f t="shared" si="32"/>
        <v>0</v>
      </c>
      <c r="G105" s="27">
        <f t="shared" si="32"/>
        <v>0</v>
      </c>
      <c r="H105" s="27">
        <f t="shared" si="32"/>
        <v>0</v>
      </c>
      <c r="I105" s="27">
        <f t="shared" si="32"/>
        <v>0</v>
      </c>
      <c r="J105" s="27">
        <f t="shared" si="32"/>
        <v>0</v>
      </c>
      <c r="K105" s="27">
        <f t="shared" si="32"/>
        <v>0</v>
      </c>
      <c r="L105" s="27">
        <f t="shared" si="32"/>
        <v>0</v>
      </c>
      <c r="M105" s="27">
        <f t="shared" si="32"/>
        <v>0</v>
      </c>
      <c r="N105" s="27">
        <f t="shared" si="32"/>
        <v>0</v>
      </c>
      <c r="O105" s="27">
        <f t="shared" si="32"/>
        <v>0</v>
      </c>
      <c r="P105" s="27">
        <f t="shared" si="32"/>
        <v>0</v>
      </c>
      <c r="Q105" s="27">
        <f t="shared" si="32"/>
        <v>0</v>
      </c>
      <c r="R105" s="27">
        <f t="shared" si="32"/>
        <v>0</v>
      </c>
      <c r="S105" s="27">
        <f t="shared" si="32"/>
        <v>0</v>
      </c>
      <c r="T105" s="27">
        <f t="shared" si="32"/>
        <v>0</v>
      </c>
      <c r="U105" s="27">
        <f t="shared" si="32"/>
        <v>0</v>
      </c>
      <c r="V105" s="27">
        <f t="shared" si="32"/>
        <v>0</v>
      </c>
      <c r="W105" s="27">
        <f t="shared" si="32"/>
        <v>0</v>
      </c>
      <c r="X105" s="27">
        <f t="shared" si="32"/>
        <v>0</v>
      </c>
      <c r="Y105" s="27">
        <f t="shared" si="32"/>
        <v>0</v>
      </c>
      <c r="Z105" s="27">
        <f t="shared" si="32"/>
        <v>0</v>
      </c>
      <c r="AA105" s="27">
        <f t="shared" si="32"/>
        <v>0</v>
      </c>
      <c r="AB105" s="27">
        <f t="shared" si="32"/>
        <v>0</v>
      </c>
      <c r="AC105" s="27">
        <f t="shared" si="32"/>
        <v>0</v>
      </c>
      <c r="AD105" s="27">
        <f t="shared" si="32"/>
        <v>0</v>
      </c>
      <c r="AE105" s="27">
        <f t="shared" si="32"/>
        <v>0</v>
      </c>
      <c r="AF105" s="27">
        <f t="shared" si="32"/>
        <v>0</v>
      </c>
      <c r="AG105" s="27">
        <f t="shared" si="32"/>
        <v>0</v>
      </c>
      <c r="AH105" s="27">
        <f t="shared" si="32"/>
        <v>0</v>
      </c>
      <c r="AI105" s="27">
        <f t="shared" si="32"/>
        <v>0</v>
      </c>
      <c r="AJ105" s="27">
        <f t="shared" si="32"/>
        <v>0</v>
      </c>
      <c r="AK105" s="27">
        <f t="shared" si="32"/>
        <v>0</v>
      </c>
      <c r="AL105" s="27">
        <f>COUNTIF(AL49:AL86,1)</f>
        <v>0</v>
      </c>
      <c r="AM105" s="52">
        <f>SUM(D105:AL105)</f>
        <v>0</v>
      </c>
      <c r="AS105" s="27" t="str">
        <f t="shared" ref="AS105" si="33">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row r="119" spans="28:38" hidden="1"/>
  </sheetData>
  <sheetProtection sheet="1" objects="1" scenarios="1" selectLockedCells="1"/>
  <dataConsolidate/>
  <mergeCells count="85">
    <mergeCell ref="AM8:AS8"/>
    <mergeCell ref="A9:C9"/>
    <mergeCell ref="AM9:AM10"/>
    <mergeCell ref="AP9:AP10"/>
    <mergeCell ref="AQ9:AQ10"/>
    <mergeCell ref="AR9:AR10"/>
    <mergeCell ref="B1:H1"/>
    <mergeCell ref="B2:H2"/>
    <mergeCell ref="B3:H3"/>
    <mergeCell ref="B4:H4"/>
    <mergeCell ref="A8:C8"/>
    <mergeCell ref="AU21:AU25"/>
    <mergeCell ref="AV21:AV25"/>
    <mergeCell ref="AW21:AW25"/>
    <mergeCell ref="B17:B19"/>
    <mergeCell ref="AS9:AS10"/>
    <mergeCell ref="AV17:AV19"/>
    <mergeCell ref="B33:B36"/>
    <mergeCell ref="AU33:AU36"/>
    <mergeCell ref="AV33:AV36"/>
    <mergeCell ref="AW11:AW12"/>
    <mergeCell ref="AU13:AU16"/>
    <mergeCell ref="AV13:AV16"/>
    <mergeCell ref="AW13:AW16"/>
    <mergeCell ref="B14:B16"/>
    <mergeCell ref="AW26:AW29"/>
    <mergeCell ref="B30:B32"/>
    <mergeCell ref="AU30:AU32"/>
    <mergeCell ref="AV30:AV32"/>
    <mergeCell ref="AW30:AW32"/>
    <mergeCell ref="AW17:AW19"/>
    <mergeCell ref="B21:B25"/>
    <mergeCell ref="AW33:AW36"/>
    <mergeCell ref="A37:B42"/>
    <mergeCell ref="AM47:AM48"/>
    <mergeCell ref="AP47:AP48"/>
    <mergeCell ref="AQ47:AQ48"/>
    <mergeCell ref="AR47:AR48"/>
    <mergeCell ref="AS47:AS48"/>
    <mergeCell ref="A47:C47"/>
    <mergeCell ref="A11:A36"/>
    <mergeCell ref="B11:B12"/>
    <mergeCell ref="AU11:AU12"/>
    <mergeCell ref="AV11:AV12"/>
    <mergeCell ref="B26:B29"/>
    <mergeCell ref="AU26:AU29"/>
    <mergeCell ref="AV26:AV29"/>
    <mergeCell ref="AU17:AU19"/>
    <mergeCell ref="AU66:AU68"/>
    <mergeCell ref="AV66:AV68"/>
    <mergeCell ref="AW66:AW68"/>
    <mergeCell ref="B69:B72"/>
    <mergeCell ref="AU69:AU72"/>
    <mergeCell ref="AV69:AV72"/>
    <mergeCell ref="AW69:AW72"/>
    <mergeCell ref="B66:B68"/>
    <mergeCell ref="AU75:AU78"/>
    <mergeCell ref="AV75:AV78"/>
    <mergeCell ref="AW75:AW78"/>
    <mergeCell ref="B79:B82"/>
    <mergeCell ref="AU79:AU82"/>
    <mergeCell ref="AV79:AV82"/>
    <mergeCell ref="AW79:AW82"/>
    <mergeCell ref="AU49:AU57"/>
    <mergeCell ref="AV49:AV57"/>
    <mergeCell ref="AW49:AW57"/>
    <mergeCell ref="B62:B65"/>
    <mergeCell ref="AU62:AU65"/>
    <mergeCell ref="AV62:AV65"/>
    <mergeCell ref="AW62:AW65"/>
    <mergeCell ref="AU83:AU86"/>
    <mergeCell ref="AV83:AV86"/>
    <mergeCell ref="AW83:AW86"/>
    <mergeCell ref="B87:B89"/>
    <mergeCell ref="AU87:AU89"/>
    <mergeCell ref="AV87:AV89"/>
    <mergeCell ref="AW87:AW89"/>
    <mergeCell ref="A90:B95"/>
    <mergeCell ref="A96:B96"/>
    <mergeCell ref="A97:B97"/>
    <mergeCell ref="AM99:AS99"/>
    <mergeCell ref="B83:B86"/>
    <mergeCell ref="A49:A89"/>
    <mergeCell ref="B49:B57"/>
    <mergeCell ref="B75:B78"/>
  </mergeCells>
  <conditionalFormatting sqref="D43:AM43">
    <cfRule type="cellIs" dxfId="525" priority="20" operator="lessThan">
      <formula>0.33</formula>
    </cfRule>
    <cfRule type="cellIs" dxfId="524" priority="21" operator="between">
      <formula>0.51</formula>
      <formula>0.74</formula>
    </cfRule>
    <cfRule type="cellIs" dxfId="523" priority="22" operator="between">
      <formula>0.33</formula>
      <formula>0.5</formula>
    </cfRule>
    <cfRule type="cellIs" dxfId="522" priority="23" operator="greaterThan">
      <formula>0.75</formula>
    </cfRule>
  </conditionalFormatting>
  <conditionalFormatting sqref="AS49:AS89">
    <cfRule type="cellIs" dxfId="521" priority="17" operator="between">
      <formula>0.5</formula>
      <formula>0.74</formula>
    </cfRule>
    <cfRule type="cellIs" dxfId="520" priority="18" operator="between">
      <formula>0.34</formula>
      <formula>0.49</formula>
    </cfRule>
    <cfRule type="cellIs" dxfId="519" priority="19" operator="lessThan">
      <formula>0.33</formula>
    </cfRule>
  </conditionalFormatting>
  <conditionalFormatting sqref="AS49:AS89">
    <cfRule type="cellIs" dxfId="518" priority="13" operator="between">
      <formula>0.33</formula>
      <formula>0.49</formula>
    </cfRule>
    <cfRule type="cellIs" dxfId="517" priority="14" operator="between">
      <formula>0.5</formula>
      <formula>0.74</formula>
    </cfRule>
    <cfRule type="cellIs" dxfId="516" priority="15" operator="greaterThan">
      <formula>0.74</formula>
    </cfRule>
    <cfRule type="cellIs" dxfId="515" priority="16" operator="lessThan">
      <formula>0.33</formula>
    </cfRule>
  </conditionalFormatting>
  <conditionalFormatting sqref="AS11:AS36">
    <cfRule type="cellIs" dxfId="514" priority="9" operator="between">
      <formula>0.2</formula>
      <formula>0.49</formula>
    </cfRule>
    <cfRule type="cellIs" dxfId="513" priority="10" operator="between">
      <formula>0.5</formula>
      <formula>0.79</formula>
    </cfRule>
    <cfRule type="cellIs" dxfId="512" priority="11" operator="greaterThan">
      <formula>0.8</formula>
    </cfRule>
    <cfRule type="cellIs" dxfId="511" priority="12" operator="lessThan">
      <formula>0.2</formula>
    </cfRule>
  </conditionalFormatting>
  <conditionalFormatting sqref="D97:AM97">
    <cfRule type="cellIs" dxfId="510" priority="5" operator="lessThan">
      <formula>0.33</formula>
    </cfRule>
    <cfRule type="cellIs" dxfId="509" priority="6" operator="between">
      <formula>0.51</formula>
      <formula>0.74</formula>
    </cfRule>
    <cfRule type="cellIs" dxfId="508" priority="7" operator="between">
      <formula>0.33</formula>
      <formula>0.5</formula>
    </cfRule>
    <cfRule type="cellIs" dxfId="507" priority="8" operator="greaterThan">
      <formula>0.75</formula>
    </cfRule>
  </conditionalFormatting>
  <conditionalFormatting sqref="D96:AM96">
    <cfRule type="cellIs" dxfId="506" priority="1" operator="lessThan">
      <formula>0.33</formula>
    </cfRule>
    <cfRule type="cellIs" dxfId="505" priority="2" operator="between">
      <formula>0.51</formula>
      <formula>0.74</formula>
    </cfRule>
    <cfRule type="cellIs" dxfId="504" priority="3" operator="between">
      <formula>0.33</formula>
      <formula>0.5</formula>
    </cfRule>
    <cfRule type="cellIs" dxfId="503" priority="4" operator="greaterThan">
      <formula>0.75</formula>
    </cfRule>
  </conditionalFormatting>
  <conditionalFormatting sqref="AL11:AL36">
    <cfRule type="expression" dxfId="502" priority="24">
      <formula>ISBLANK(AL11:BM36)</formula>
    </cfRule>
  </conditionalFormatting>
  <conditionalFormatting sqref="AL49 AL89">
    <cfRule type="expression" dxfId="501" priority="25">
      <formula>ISBLANK(AL49:BM86)</formula>
    </cfRule>
  </conditionalFormatting>
  <conditionalFormatting sqref="AL56:AL62">
    <cfRule type="expression" dxfId="500" priority="26">
      <formula>ISBLANK(AL56:BM97)</formula>
    </cfRule>
  </conditionalFormatting>
  <conditionalFormatting sqref="AL65:AL88">
    <cfRule type="expression" dxfId="499" priority="27">
      <formula>ISBLANK(AL65:BM104)</formula>
    </cfRule>
  </conditionalFormatting>
  <conditionalFormatting sqref="AL50:AL55 AL63:AL64">
    <cfRule type="expression" dxfId="498" priority="28">
      <formula>ISBLANK(AL50:BM90)</formula>
    </cfRule>
  </conditionalFormatting>
  <conditionalFormatting sqref="AK11:AK36">
    <cfRule type="expression" dxfId="497" priority="29">
      <formula>ISBLANK(AK11:BN36)</formula>
    </cfRule>
  </conditionalFormatting>
  <conditionalFormatting sqref="AK49 AK89">
    <cfRule type="expression" dxfId="496" priority="30">
      <formula>ISBLANK(AK49:BN86)</formula>
    </cfRule>
  </conditionalFormatting>
  <conditionalFormatting sqref="AK56:AK62">
    <cfRule type="expression" dxfId="495" priority="31">
      <formula>ISBLANK(AK56:BN97)</formula>
    </cfRule>
  </conditionalFormatting>
  <conditionalFormatting sqref="AK65:AK88">
    <cfRule type="expression" dxfId="494" priority="32">
      <formula>ISBLANK(AK65:BN104)</formula>
    </cfRule>
  </conditionalFormatting>
  <conditionalFormatting sqref="AK50:AK55 AK63:AK64">
    <cfRule type="expression" dxfId="493" priority="33">
      <formula>ISBLANK(AK50:BN90)</formula>
    </cfRule>
  </conditionalFormatting>
  <conditionalFormatting sqref="AJ11:AJ36">
    <cfRule type="expression" dxfId="492" priority="34">
      <formula>ISBLANK(AJ11:BN36)</formula>
    </cfRule>
  </conditionalFormatting>
  <conditionalFormatting sqref="AJ49 AJ89">
    <cfRule type="expression" dxfId="491" priority="35">
      <formula>ISBLANK(AJ49:BN86)</formula>
    </cfRule>
  </conditionalFormatting>
  <conditionalFormatting sqref="AJ56:AJ62">
    <cfRule type="expression" dxfId="490" priority="36">
      <formula>ISBLANK(AJ56:BN97)</formula>
    </cfRule>
  </conditionalFormatting>
  <conditionalFormatting sqref="AJ65:AJ88">
    <cfRule type="expression" dxfId="489" priority="37">
      <formula>ISBLANK(AJ65:BN104)</formula>
    </cfRule>
  </conditionalFormatting>
  <conditionalFormatting sqref="AJ50:AJ55 AJ63:AJ64">
    <cfRule type="expression" dxfId="488" priority="38">
      <formula>ISBLANK(AJ50:BN90)</formula>
    </cfRule>
  </conditionalFormatting>
  <conditionalFormatting sqref="AI11:AI36">
    <cfRule type="expression" dxfId="487" priority="39">
      <formula>ISBLANK(AI11:BN36)</formula>
    </cfRule>
  </conditionalFormatting>
  <conditionalFormatting sqref="AI49 AI89">
    <cfRule type="expression" dxfId="486" priority="40">
      <formula>ISBLANK(AI49:BN86)</formula>
    </cfRule>
  </conditionalFormatting>
  <conditionalFormatting sqref="AI56:AI62">
    <cfRule type="expression" dxfId="485" priority="41">
      <formula>ISBLANK(AI56:BN97)</formula>
    </cfRule>
  </conditionalFormatting>
  <conditionalFormatting sqref="AI65:AI88">
    <cfRule type="expression" dxfId="484" priority="42">
      <formula>ISBLANK(AI65:BN104)</formula>
    </cfRule>
  </conditionalFormatting>
  <conditionalFormatting sqref="AI50:AI55 AI63:AI64">
    <cfRule type="expression" dxfId="483" priority="43">
      <formula>ISBLANK(AI50:BN90)</formula>
    </cfRule>
  </conditionalFormatting>
  <conditionalFormatting sqref="AH11:AH36">
    <cfRule type="expression" dxfId="482" priority="44">
      <formula>ISBLANK(AH11:BN36)</formula>
    </cfRule>
  </conditionalFormatting>
  <conditionalFormatting sqref="AH49 AH89">
    <cfRule type="expression" dxfId="481" priority="45">
      <formula>ISBLANK(AH49:BN86)</formula>
    </cfRule>
  </conditionalFormatting>
  <conditionalFormatting sqref="AH56:AH62">
    <cfRule type="expression" dxfId="480" priority="47">
      <formula>ISBLANK(AH56:BN97)</formula>
    </cfRule>
  </conditionalFormatting>
  <conditionalFormatting sqref="AH65:AH88">
    <cfRule type="expression" dxfId="479" priority="48">
      <formula>ISBLANK(AH65:BN104)</formula>
    </cfRule>
  </conditionalFormatting>
  <conditionalFormatting sqref="AH50:AH55 AH63:AH64">
    <cfRule type="expression" dxfId="478" priority="49">
      <formula>ISBLANK(AH50:BN90)</formula>
    </cfRule>
  </conditionalFormatting>
  <conditionalFormatting sqref="L11:AG36">
    <cfRule type="expression" dxfId="477" priority="50">
      <formula>ISBLANK(L11:AS36)</formula>
    </cfRule>
  </conditionalFormatting>
  <conditionalFormatting sqref="L49:AG49 L89:AG89">
    <cfRule type="expression" dxfId="476" priority="51">
      <formula>ISBLANK(L49:AS86)</formula>
    </cfRule>
  </conditionalFormatting>
  <conditionalFormatting sqref="L56:AG62">
    <cfRule type="expression" dxfId="475" priority="52">
      <formula>ISBLANK(L56:AS97)</formula>
    </cfRule>
  </conditionalFormatting>
  <conditionalFormatting sqref="L65:AG88">
    <cfRule type="expression" dxfId="474" priority="53">
      <formula>ISBLANK(L65:AS104)</formula>
    </cfRule>
  </conditionalFormatting>
  <conditionalFormatting sqref="L50:AG55 L63:AG64">
    <cfRule type="expression" dxfId="473" priority="54">
      <formula>ISBLANK(L50:AS90)</formula>
    </cfRule>
  </conditionalFormatting>
  <conditionalFormatting sqref="D11:K36">
    <cfRule type="expression" dxfId="472" priority="55">
      <formula>ISBLANK(D11:AL36)</formula>
    </cfRule>
  </conditionalFormatting>
  <conditionalFormatting sqref="D49:K49 D89:K89">
    <cfRule type="expression" dxfId="471" priority="56">
      <formula>ISBLANK(D49:AL86)</formula>
    </cfRule>
  </conditionalFormatting>
  <conditionalFormatting sqref="D56:K62">
    <cfRule type="expression" dxfId="470" priority="57">
      <formula>ISBLANK(D56:AL97)</formula>
    </cfRule>
  </conditionalFormatting>
  <conditionalFormatting sqref="D65:K88">
    <cfRule type="expression" dxfId="469" priority="58">
      <formula>ISBLANK(D65:AL104)</formula>
    </cfRule>
  </conditionalFormatting>
  <conditionalFormatting sqref="D50:K55 D63:K64">
    <cfRule type="expression" dxfId="468" priority="59">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pageSetUpPr fitToPage="1"/>
  </sheetPr>
  <dimension ref="A1:AW119"/>
  <sheetViews>
    <sheetView showGridLines="0" topLeftCell="A7"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305">
        <f>'Classe 1'!B1</f>
        <v>0</v>
      </c>
      <c r="C1" s="305"/>
      <c r="D1" s="305"/>
      <c r="E1" s="305"/>
      <c r="F1" s="305"/>
      <c r="G1" s="306"/>
      <c r="H1" s="307"/>
      <c r="I1" s="47"/>
    </row>
    <row r="2" spans="1:49" ht="28">
      <c r="A2" s="84" t="s">
        <v>3</v>
      </c>
      <c r="B2" s="308">
        <f>'Classe 1'!B2</f>
        <v>0</v>
      </c>
      <c r="C2" s="308"/>
      <c r="D2" s="308"/>
      <c r="E2" s="308"/>
      <c r="F2" s="314"/>
      <c r="G2" s="309"/>
      <c r="H2" s="310"/>
      <c r="I2" s="47"/>
    </row>
    <row r="3" spans="1:49" ht="28">
      <c r="A3" s="84" t="s">
        <v>4</v>
      </c>
      <c r="B3" s="308">
        <f>'Classe 1'!B3</f>
        <v>0</v>
      </c>
      <c r="C3" s="309"/>
      <c r="D3" s="309"/>
      <c r="E3" s="309"/>
      <c r="F3" s="309"/>
      <c r="G3" s="309"/>
      <c r="H3" s="310"/>
      <c r="K3" t="s">
        <v>82</v>
      </c>
    </row>
    <row r="4" spans="1:49" ht="29" thickBot="1">
      <c r="A4" s="85" t="s">
        <v>5</v>
      </c>
      <c r="B4" s="311">
        <f>'Classe 1'!B4</f>
        <v>0</v>
      </c>
      <c r="C4" s="311"/>
      <c r="D4" s="311"/>
      <c r="E4" s="311"/>
      <c r="F4" s="311"/>
      <c r="G4" s="312"/>
      <c r="H4" s="313"/>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19"/>
      <c r="AO9" s="119"/>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20">
        <v>2</v>
      </c>
      <c r="AO10" s="120">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3'!AR11+'Classe 3'!AR12))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6">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3'!AR16+'Classe 3'!AR15+'Classe 3'!AR14+AR13))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3'!AR19+'Classe 3'!AR18+'Classe 3'!AR17))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14">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3'!AR29+'Classe 3'!AR28+'Classe 3'!AR27+'Classe 3'!AR26))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3'!AR32+'Classe 3'!AR31+'Classe 3'!AR30))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3'!AR36+'Classe 3'!AR35+'Classe 3'!AR34+'Classe 3'!AR33))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si="7"/>
        <v>0</v>
      </c>
      <c r="AG37" s="52">
        <f t="shared" si="7"/>
        <v>0</v>
      </c>
      <c r="AH37" s="52">
        <f t="shared" si="7"/>
        <v>0</v>
      </c>
      <c r="AI37" s="52">
        <f t="shared" si="7"/>
        <v>0</v>
      </c>
      <c r="AJ37" s="52">
        <f t="shared" si="7"/>
        <v>0</v>
      </c>
      <c r="AK37" s="52">
        <f t="shared" si="7"/>
        <v>0</v>
      </c>
      <c r="AL37" s="52">
        <f t="shared" si="7"/>
        <v>0</v>
      </c>
      <c r="AM37" s="52">
        <f>SUM(D37:AL37)</f>
        <v>0</v>
      </c>
      <c r="AN37" s="64"/>
      <c r="AO37" s="64"/>
      <c r="AP37" s="47"/>
      <c r="AQ37" s="47"/>
      <c r="AR37" s="47"/>
      <c r="AS37" s="47"/>
      <c r="AT37" s="56"/>
    </row>
    <row r="38" spans="1:49">
      <c r="A38" s="258"/>
      <c r="B38" s="259"/>
      <c r="C38" s="45">
        <v>2</v>
      </c>
      <c r="D38" s="52">
        <f t="shared" ref="D38:AL38" si="8">COUNTIF(D11:D36,2)</f>
        <v>0</v>
      </c>
      <c r="E38" s="52">
        <f t="shared" si="8"/>
        <v>0</v>
      </c>
      <c r="F38" s="52">
        <f t="shared" si="8"/>
        <v>0</v>
      </c>
      <c r="G38" s="52">
        <f t="shared" si="8"/>
        <v>0</v>
      </c>
      <c r="H38" s="52">
        <f t="shared" si="8"/>
        <v>0</v>
      </c>
      <c r="I38" s="52">
        <f t="shared" si="8"/>
        <v>0</v>
      </c>
      <c r="J38" s="52">
        <f t="shared" si="8"/>
        <v>0</v>
      </c>
      <c r="K38" s="52">
        <f t="shared" si="8"/>
        <v>0</v>
      </c>
      <c r="L38" s="52">
        <f t="shared" si="8"/>
        <v>0</v>
      </c>
      <c r="M38" s="52">
        <f t="shared" si="8"/>
        <v>0</v>
      </c>
      <c r="N38" s="52">
        <f t="shared" si="8"/>
        <v>0</v>
      </c>
      <c r="O38" s="52">
        <f t="shared" si="8"/>
        <v>0</v>
      </c>
      <c r="P38" s="52">
        <f t="shared" si="8"/>
        <v>0</v>
      </c>
      <c r="Q38" s="52">
        <f t="shared" si="8"/>
        <v>0</v>
      </c>
      <c r="R38" s="52">
        <f t="shared" si="8"/>
        <v>0</v>
      </c>
      <c r="S38" s="52">
        <f t="shared" si="8"/>
        <v>0</v>
      </c>
      <c r="T38" s="52">
        <f t="shared" si="8"/>
        <v>0</v>
      </c>
      <c r="U38" s="52">
        <f t="shared" si="8"/>
        <v>0</v>
      </c>
      <c r="V38" s="52">
        <f t="shared" si="8"/>
        <v>0</v>
      </c>
      <c r="W38" s="52">
        <f t="shared" si="8"/>
        <v>0</v>
      </c>
      <c r="X38" s="52">
        <f t="shared" si="8"/>
        <v>0</v>
      </c>
      <c r="Y38" s="52">
        <f t="shared" si="8"/>
        <v>0</v>
      </c>
      <c r="Z38" s="52">
        <f t="shared" si="8"/>
        <v>0</v>
      </c>
      <c r="AA38" s="52">
        <f t="shared" si="8"/>
        <v>0</v>
      </c>
      <c r="AB38" s="52">
        <f t="shared" si="8"/>
        <v>0</v>
      </c>
      <c r="AC38" s="52">
        <f t="shared" si="8"/>
        <v>0</v>
      </c>
      <c r="AD38" s="52">
        <f t="shared" si="8"/>
        <v>0</v>
      </c>
      <c r="AE38" s="52">
        <f t="shared" si="8"/>
        <v>0</v>
      </c>
      <c r="AF38" s="52">
        <f t="shared" si="8"/>
        <v>0</v>
      </c>
      <c r="AG38" s="52">
        <f t="shared" si="8"/>
        <v>0</v>
      </c>
      <c r="AH38" s="52">
        <f t="shared" si="8"/>
        <v>0</v>
      </c>
      <c r="AI38" s="52">
        <f t="shared" si="8"/>
        <v>0</v>
      </c>
      <c r="AJ38" s="52">
        <f t="shared" si="8"/>
        <v>0</v>
      </c>
      <c r="AK38" s="52">
        <f t="shared" si="8"/>
        <v>0</v>
      </c>
      <c r="AL38" s="52">
        <f t="shared" si="8"/>
        <v>0</v>
      </c>
      <c r="AM38" s="52">
        <f t="shared" ref="AM38:AM42" si="9">SUM(D38:AL38)</f>
        <v>0</v>
      </c>
      <c r="AN38" s="64"/>
      <c r="AO38" s="64"/>
      <c r="AP38" s="47"/>
      <c r="AQ38" s="47"/>
      <c r="AR38" s="47"/>
      <c r="AS38" s="47"/>
      <c r="AT38" s="50">
        <v>0</v>
      </c>
    </row>
    <row r="39" spans="1:49">
      <c r="A39" s="258"/>
      <c r="B39" s="259"/>
      <c r="C39" s="45">
        <v>3</v>
      </c>
      <c r="D39" s="52">
        <f t="shared" ref="D39:AL39" si="10">COUNTIF(D11:D36,3)</f>
        <v>0</v>
      </c>
      <c r="E39" s="52">
        <f t="shared" si="10"/>
        <v>0</v>
      </c>
      <c r="F39" s="52">
        <f t="shared" si="10"/>
        <v>0</v>
      </c>
      <c r="G39" s="52">
        <f t="shared" si="10"/>
        <v>0</v>
      </c>
      <c r="H39" s="52">
        <f t="shared" si="10"/>
        <v>0</v>
      </c>
      <c r="I39" s="52">
        <f t="shared" si="10"/>
        <v>0</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0</v>
      </c>
      <c r="V39" s="52">
        <f t="shared" si="10"/>
        <v>0</v>
      </c>
      <c r="W39" s="52">
        <f t="shared" si="10"/>
        <v>0</v>
      </c>
      <c r="X39" s="52">
        <f t="shared" si="10"/>
        <v>0</v>
      </c>
      <c r="Y39" s="52">
        <f t="shared" si="10"/>
        <v>0</v>
      </c>
      <c r="Z39" s="52">
        <f t="shared" si="10"/>
        <v>0</v>
      </c>
      <c r="AA39" s="52">
        <f t="shared" si="10"/>
        <v>0</v>
      </c>
      <c r="AB39" s="52">
        <f t="shared" si="10"/>
        <v>0</v>
      </c>
      <c r="AC39" s="52">
        <f t="shared" si="10"/>
        <v>0</v>
      </c>
      <c r="AD39" s="52">
        <f t="shared" si="10"/>
        <v>0</v>
      </c>
      <c r="AE39" s="52">
        <f t="shared" si="10"/>
        <v>0</v>
      </c>
      <c r="AF39" s="52">
        <f t="shared" si="10"/>
        <v>0</v>
      </c>
      <c r="AG39" s="52">
        <f t="shared" si="10"/>
        <v>0</v>
      </c>
      <c r="AH39" s="52">
        <f t="shared" si="10"/>
        <v>0</v>
      </c>
      <c r="AI39" s="52">
        <f t="shared" si="10"/>
        <v>0</v>
      </c>
      <c r="AJ39" s="52">
        <f t="shared" si="10"/>
        <v>0</v>
      </c>
      <c r="AK39" s="52">
        <f t="shared" si="10"/>
        <v>0</v>
      </c>
      <c r="AL39" s="52">
        <f t="shared" si="10"/>
        <v>0</v>
      </c>
      <c r="AM39" s="52">
        <f t="shared" si="9"/>
        <v>0</v>
      </c>
      <c r="AN39" s="64"/>
      <c r="AO39" s="64"/>
      <c r="AP39" s="47"/>
      <c r="AQ39" s="47"/>
      <c r="AR39" s="47"/>
      <c r="AS39" s="47"/>
      <c r="AT39" s="50">
        <v>1</v>
      </c>
    </row>
    <row r="40" spans="1:49">
      <c r="A40" s="258"/>
      <c r="B40" s="259"/>
      <c r="C40" s="45">
        <v>9</v>
      </c>
      <c r="D40" s="52">
        <f t="shared" ref="D40:AL40" si="11">COUNTIF(D11:D36,9)</f>
        <v>0</v>
      </c>
      <c r="E40" s="52">
        <f t="shared" si="11"/>
        <v>0</v>
      </c>
      <c r="F40" s="52">
        <f t="shared" si="11"/>
        <v>0</v>
      </c>
      <c r="G40" s="52">
        <f t="shared" si="11"/>
        <v>0</v>
      </c>
      <c r="H40" s="52">
        <f t="shared" si="11"/>
        <v>0</v>
      </c>
      <c r="I40" s="52">
        <f t="shared" si="11"/>
        <v>0</v>
      </c>
      <c r="J40" s="52">
        <f t="shared" si="11"/>
        <v>0</v>
      </c>
      <c r="K40" s="52">
        <f t="shared" si="11"/>
        <v>0</v>
      </c>
      <c r="L40" s="52">
        <f t="shared" si="11"/>
        <v>0</v>
      </c>
      <c r="M40" s="52">
        <f t="shared" si="11"/>
        <v>0</v>
      </c>
      <c r="N40" s="52">
        <f t="shared" si="11"/>
        <v>0</v>
      </c>
      <c r="O40" s="52">
        <f t="shared" si="11"/>
        <v>0</v>
      </c>
      <c r="P40" s="52">
        <f t="shared" si="11"/>
        <v>0</v>
      </c>
      <c r="Q40" s="52">
        <f t="shared" si="11"/>
        <v>0</v>
      </c>
      <c r="R40" s="52">
        <f t="shared" si="11"/>
        <v>0</v>
      </c>
      <c r="S40" s="52">
        <f t="shared" si="11"/>
        <v>0</v>
      </c>
      <c r="T40" s="52">
        <f t="shared" si="11"/>
        <v>0</v>
      </c>
      <c r="U40" s="52">
        <f t="shared" si="11"/>
        <v>0</v>
      </c>
      <c r="V40" s="52">
        <f t="shared" si="11"/>
        <v>0</v>
      </c>
      <c r="W40" s="52">
        <f t="shared" si="11"/>
        <v>0</v>
      </c>
      <c r="X40" s="52">
        <f t="shared" si="11"/>
        <v>0</v>
      </c>
      <c r="Y40" s="52">
        <f t="shared" si="11"/>
        <v>0</v>
      </c>
      <c r="Z40" s="52">
        <f t="shared" si="11"/>
        <v>0</v>
      </c>
      <c r="AA40" s="52">
        <f t="shared" si="11"/>
        <v>0</v>
      </c>
      <c r="AB40" s="52">
        <f t="shared" si="11"/>
        <v>0</v>
      </c>
      <c r="AC40" s="52">
        <f t="shared" si="11"/>
        <v>0</v>
      </c>
      <c r="AD40" s="52">
        <f t="shared" si="11"/>
        <v>0</v>
      </c>
      <c r="AE40" s="52">
        <f t="shared" si="11"/>
        <v>0</v>
      </c>
      <c r="AF40" s="52">
        <f t="shared" si="11"/>
        <v>0</v>
      </c>
      <c r="AG40" s="52">
        <f t="shared" si="11"/>
        <v>0</v>
      </c>
      <c r="AH40" s="52">
        <f t="shared" si="11"/>
        <v>0</v>
      </c>
      <c r="AI40" s="52">
        <f t="shared" si="11"/>
        <v>0</v>
      </c>
      <c r="AJ40" s="52">
        <f t="shared" si="11"/>
        <v>0</v>
      </c>
      <c r="AK40" s="52">
        <f t="shared" si="11"/>
        <v>0</v>
      </c>
      <c r="AL40" s="52">
        <f t="shared" si="11"/>
        <v>0</v>
      </c>
      <c r="AM40" s="52">
        <f t="shared" si="9"/>
        <v>0</v>
      </c>
      <c r="AN40" s="64"/>
      <c r="AO40" s="64"/>
      <c r="AP40" s="47"/>
      <c r="AQ40" s="47"/>
      <c r="AR40" s="47"/>
      <c r="AS40" s="47"/>
      <c r="AT40" s="50">
        <v>2</v>
      </c>
    </row>
    <row r="41" spans="1:49">
      <c r="A41" s="258"/>
      <c r="B41" s="259"/>
      <c r="C41" s="46">
        <v>0</v>
      </c>
      <c r="D41" s="52">
        <f t="shared" ref="D41:AL41" si="12">COUNTIF(D11:D36,0)</f>
        <v>0</v>
      </c>
      <c r="E41" s="52">
        <f t="shared" si="12"/>
        <v>0</v>
      </c>
      <c r="F41" s="52">
        <f t="shared" si="12"/>
        <v>0</v>
      </c>
      <c r="G41" s="52">
        <f t="shared" si="12"/>
        <v>0</v>
      </c>
      <c r="H41" s="52">
        <f t="shared" si="12"/>
        <v>0</v>
      </c>
      <c r="I41" s="52">
        <f t="shared" si="12"/>
        <v>0</v>
      </c>
      <c r="J41" s="52">
        <f t="shared" si="12"/>
        <v>0</v>
      </c>
      <c r="K41" s="52">
        <f t="shared" si="12"/>
        <v>0</v>
      </c>
      <c r="L41" s="52">
        <f t="shared" si="12"/>
        <v>0</v>
      </c>
      <c r="M41" s="52">
        <f t="shared" si="12"/>
        <v>0</v>
      </c>
      <c r="N41" s="52">
        <f t="shared" si="12"/>
        <v>0</v>
      </c>
      <c r="O41" s="52">
        <f t="shared" si="12"/>
        <v>0</v>
      </c>
      <c r="P41" s="52">
        <f t="shared" si="12"/>
        <v>0</v>
      </c>
      <c r="Q41" s="52">
        <f t="shared" si="12"/>
        <v>0</v>
      </c>
      <c r="R41" s="52">
        <f t="shared" si="12"/>
        <v>0</v>
      </c>
      <c r="S41" s="52">
        <f t="shared" si="12"/>
        <v>0</v>
      </c>
      <c r="T41" s="52">
        <f t="shared" si="12"/>
        <v>0</v>
      </c>
      <c r="U41" s="52">
        <f t="shared" si="12"/>
        <v>0</v>
      </c>
      <c r="V41" s="52">
        <f t="shared" si="12"/>
        <v>0</v>
      </c>
      <c r="W41" s="52">
        <f t="shared" si="12"/>
        <v>0</v>
      </c>
      <c r="X41" s="52">
        <f t="shared" si="12"/>
        <v>0</v>
      </c>
      <c r="Y41" s="52">
        <f t="shared" si="12"/>
        <v>0</v>
      </c>
      <c r="Z41" s="52">
        <f t="shared" si="12"/>
        <v>0</v>
      </c>
      <c r="AA41" s="52">
        <f t="shared" si="12"/>
        <v>0</v>
      </c>
      <c r="AB41" s="52">
        <f t="shared" si="12"/>
        <v>0</v>
      </c>
      <c r="AC41" s="52">
        <f t="shared" si="12"/>
        <v>0</v>
      </c>
      <c r="AD41" s="52">
        <f t="shared" si="12"/>
        <v>0</v>
      </c>
      <c r="AE41" s="52">
        <f t="shared" si="12"/>
        <v>0</v>
      </c>
      <c r="AF41" s="52">
        <f t="shared" si="12"/>
        <v>0</v>
      </c>
      <c r="AG41" s="52">
        <f t="shared" si="12"/>
        <v>0</v>
      </c>
      <c r="AH41" s="52">
        <f t="shared" si="12"/>
        <v>0</v>
      </c>
      <c r="AI41" s="52">
        <f t="shared" si="12"/>
        <v>0</v>
      </c>
      <c r="AJ41" s="52">
        <f t="shared" si="12"/>
        <v>0</v>
      </c>
      <c r="AK41" s="52">
        <f t="shared" si="12"/>
        <v>0</v>
      </c>
      <c r="AL41" s="52">
        <f t="shared" si="12"/>
        <v>0</v>
      </c>
      <c r="AM41" s="52">
        <f t="shared" si="9"/>
        <v>0</v>
      </c>
      <c r="AN41" s="47"/>
      <c r="AO41" s="47"/>
      <c r="AP41" s="47"/>
      <c r="AQ41" s="47"/>
      <c r="AR41" s="47"/>
      <c r="AS41" s="47"/>
      <c r="AT41" s="50">
        <v>3</v>
      </c>
    </row>
    <row r="42" spans="1:49">
      <c r="A42" s="260"/>
      <c r="B42" s="261"/>
      <c r="C42" s="46" t="s">
        <v>15</v>
      </c>
      <c r="D42" s="52">
        <f>COUNTIF(D11:D36,"ABS")</f>
        <v>0</v>
      </c>
      <c r="E42" s="52">
        <f t="shared" ref="E42:AL42" si="13">COUNTIF(E11:E36,"ABS")</f>
        <v>0</v>
      </c>
      <c r="F42" s="52">
        <f t="shared" si="13"/>
        <v>0</v>
      </c>
      <c r="G42" s="52">
        <f t="shared" si="13"/>
        <v>0</v>
      </c>
      <c r="H42" s="52">
        <f t="shared" si="13"/>
        <v>0</v>
      </c>
      <c r="I42" s="52">
        <f t="shared" si="13"/>
        <v>0</v>
      </c>
      <c r="J42" s="52">
        <f t="shared" si="13"/>
        <v>0</v>
      </c>
      <c r="K42" s="52">
        <f t="shared" si="13"/>
        <v>0</v>
      </c>
      <c r="L42" s="52">
        <f t="shared" si="13"/>
        <v>0</v>
      </c>
      <c r="M42" s="52">
        <f t="shared" si="13"/>
        <v>0</v>
      </c>
      <c r="N42" s="52">
        <f t="shared" si="13"/>
        <v>0</v>
      </c>
      <c r="O42" s="52">
        <f t="shared" si="13"/>
        <v>0</v>
      </c>
      <c r="P42" s="52">
        <f t="shared" si="13"/>
        <v>0</v>
      </c>
      <c r="Q42" s="52">
        <f t="shared" si="13"/>
        <v>0</v>
      </c>
      <c r="R42" s="52">
        <f>COUNTIF(R11:R36,"ABS")</f>
        <v>0</v>
      </c>
      <c r="S42" s="52">
        <f t="shared" si="13"/>
        <v>0</v>
      </c>
      <c r="T42" s="52">
        <f t="shared" si="13"/>
        <v>0</v>
      </c>
      <c r="U42" s="52">
        <f t="shared" si="13"/>
        <v>0</v>
      </c>
      <c r="V42" s="52">
        <f t="shared" si="13"/>
        <v>0</v>
      </c>
      <c r="W42" s="52">
        <f t="shared" si="13"/>
        <v>0</v>
      </c>
      <c r="X42" s="52">
        <f>COUNTIF(X11:X36,"ABS")</f>
        <v>0</v>
      </c>
      <c r="Y42" s="52">
        <f t="shared" si="13"/>
        <v>0</v>
      </c>
      <c r="Z42" s="52">
        <f t="shared" si="13"/>
        <v>0</v>
      </c>
      <c r="AA42" s="52">
        <f t="shared" si="13"/>
        <v>0</v>
      </c>
      <c r="AB42" s="52">
        <f t="shared" si="13"/>
        <v>0</v>
      </c>
      <c r="AC42" s="52">
        <f t="shared" si="13"/>
        <v>0</v>
      </c>
      <c r="AD42" s="52">
        <f t="shared" si="13"/>
        <v>0</v>
      </c>
      <c r="AE42" s="52">
        <f t="shared" si="13"/>
        <v>0</v>
      </c>
      <c r="AF42" s="52">
        <f t="shared" si="13"/>
        <v>0</v>
      </c>
      <c r="AG42" s="52">
        <f t="shared" si="13"/>
        <v>0</v>
      </c>
      <c r="AH42" s="52">
        <f t="shared" si="13"/>
        <v>0</v>
      </c>
      <c r="AI42" s="52">
        <f t="shared" si="13"/>
        <v>0</v>
      </c>
      <c r="AJ42" s="52">
        <f t="shared" si="13"/>
        <v>0</v>
      </c>
      <c r="AK42" s="52">
        <f t="shared" si="13"/>
        <v>0</v>
      </c>
      <c r="AL42" s="52">
        <f t="shared" si="13"/>
        <v>0</v>
      </c>
      <c r="AM42" s="52">
        <f t="shared" si="9"/>
        <v>0</v>
      </c>
      <c r="AN42" s="47"/>
      <c r="AO42" s="47"/>
      <c r="AP42" s="47"/>
      <c r="AQ42" s="47"/>
      <c r="AR42" s="47"/>
      <c r="AS42" s="47"/>
      <c r="AT42" s="50">
        <v>9</v>
      </c>
    </row>
    <row r="43" spans="1:49">
      <c r="A43" s="55"/>
      <c r="B43" s="54"/>
      <c r="C43" s="32" t="s">
        <v>8</v>
      </c>
      <c r="D43" s="74">
        <f>D37/(26-D42)</f>
        <v>0</v>
      </c>
      <c r="E43" s="74">
        <f t="shared" ref="E43:AL43" si="14">E37/(26-E42)</f>
        <v>0</v>
      </c>
      <c r="F43" s="74">
        <f>F37/(26-F42)</f>
        <v>0</v>
      </c>
      <c r="G43" s="74">
        <f t="shared" si="14"/>
        <v>0</v>
      </c>
      <c r="H43" s="74">
        <f t="shared" si="14"/>
        <v>0</v>
      </c>
      <c r="I43" s="74">
        <f t="shared" si="14"/>
        <v>0</v>
      </c>
      <c r="J43" s="74">
        <f t="shared" si="14"/>
        <v>0</v>
      </c>
      <c r="K43" s="74">
        <f t="shared" si="14"/>
        <v>0</v>
      </c>
      <c r="L43" s="74">
        <f t="shared" si="14"/>
        <v>0</v>
      </c>
      <c r="M43" s="74">
        <f t="shared" si="14"/>
        <v>0</v>
      </c>
      <c r="N43" s="74">
        <f t="shared" si="14"/>
        <v>0</v>
      </c>
      <c r="O43" s="74">
        <f t="shared" si="14"/>
        <v>0</v>
      </c>
      <c r="P43" s="74">
        <f t="shared" si="14"/>
        <v>0</v>
      </c>
      <c r="Q43" s="74">
        <f t="shared" si="14"/>
        <v>0</v>
      </c>
      <c r="R43" s="74">
        <f t="shared" si="14"/>
        <v>0</v>
      </c>
      <c r="S43" s="74">
        <f t="shared" si="14"/>
        <v>0</v>
      </c>
      <c r="T43" s="74">
        <f t="shared" si="14"/>
        <v>0</v>
      </c>
      <c r="U43" s="74">
        <f t="shared" si="14"/>
        <v>0</v>
      </c>
      <c r="V43" s="74">
        <f t="shared" si="14"/>
        <v>0</v>
      </c>
      <c r="W43" s="74">
        <f t="shared" si="14"/>
        <v>0</v>
      </c>
      <c r="X43" s="74">
        <f t="shared" si="14"/>
        <v>0</v>
      </c>
      <c r="Y43" s="74">
        <f t="shared" si="14"/>
        <v>0</v>
      </c>
      <c r="Z43" s="74">
        <f t="shared" si="14"/>
        <v>0</v>
      </c>
      <c r="AA43" s="74">
        <f t="shared" si="14"/>
        <v>0</v>
      </c>
      <c r="AB43" s="74">
        <f t="shared" si="14"/>
        <v>0</v>
      </c>
      <c r="AC43" s="74">
        <f t="shared" si="14"/>
        <v>0</v>
      </c>
      <c r="AD43" s="74">
        <f t="shared" si="14"/>
        <v>0</v>
      </c>
      <c r="AE43" s="74">
        <f t="shared" si="14"/>
        <v>0</v>
      </c>
      <c r="AF43" s="74">
        <f t="shared" si="14"/>
        <v>0</v>
      </c>
      <c r="AG43" s="74">
        <f t="shared" si="14"/>
        <v>0</v>
      </c>
      <c r="AH43" s="74">
        <f t="shared" si="14"/>
        <v>0</v>
      </c>
      <c r="AI43" s="74">
        <f t="shared" si="14"/>
        <v>0</v>
      </c>
      <c r="AJ43" s="74">
        <f t="shared" si="14"/>
        <v>0</v>
      </c>
      <c r="AK43" s="74">
        <f t="shared" si="14"/>
        <v>0</v>
      </c>
      <c r="AL43" s="74">
        <f t="shared" si="14"/>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17"/>
      <c r="AO47" s="117"/>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18">
        <v>2</v>
      </c>
      <c r="AO48" s="118">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15">COUNTIF(D49:AL49,1)</f>
        <v>0</v>
      </c>
      <c r="AN49" s="3">
        <f t="shared" ref="AN49:AN89" si="16">COUNTIF(D49:AL49,2)</f>
        <v>0</v>
      </c>
      <c r="AO49" s="3">
        <f t="shared" ref="AO49:AO89" si="17">COUNTIF(D49:AL49,3)</f>
        <v>0</v>
      </c>
      <c r="AP49" s="3">
        <f t="shared" ref="AP49:AP89" si="18">COUNTIF(D49:AL49,9)</f>
        <v>0</v>
      </c>
      <c r="AQ49" s="3">
        <f t="shared" ref="AQ49:AQ89" si="19">COUNTIF(D49:AL49,0)</f>
        <v>0</v>
      </c>
      <c r="AR49" s="3">
        <f t="shared" ref="AR49:AR89" si="20">COUNTIF(D49:AL49,"ABS")</f>
        <v>0</v>
      </c>
      <c r="AS49" s="94" t="str">
        <f>IF(ISERROR(AM49/($K$4-AR49)),"-",AM49/($K$4-AR49))</f>
        <v>-</v>
      </c>
      <c r="AU49" s="271" t="e">
        <f>(AM49+AM50+AM51+AM52+AM53+AM54+AM55+AM56+AM57)/((9*K4)-('Classe 3'!AR49+'Classe 3'!AR50+'Classe 3'!AR51+'Classe 3'!AR52+'Classe 3'!AR53+'Classe 3'!AR54+'Classe 3'!AR55+'Classe 3'!AR56+'Classe 3'!AR57))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15"/>
        <v>0</v>
      </c>
      <c r="AN50" s="3">
        <f t="shared" si="16"/>
        <v>0</v>
      </c>
      <c r="AO50" s="3">
        <f t="shared" si="17"/>
        <v>0</v>
      </c>
      <c r="AP50" s="3">
        <f t="shared" si="18"/>
        <v>0</v>
      </c>
      <c r="AQ50" s="3">
        <f t="shared" si="19"/>
        <v>0</v>
      </c>
      <c r="AR50" s="3">
        <f t="shared" si="20"/>
        <v>0</v>
      </c>
      <c r="AS50" s="94" t="str">
        <f t="shared" ref="AS50:AS89" si="21">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15"/>
        <v>0</v>
      </c>
      <c r="AN51" s="3">
        <f t="shared" si="16"/>
        <v>0</v>
      </c>
      <c r="AO51" s="3">
        <f t="shared" si="17"/>
        <v>0</v>
      </c>
      <c r="AP51" s="3">
        <f t="shared" si="18"/>
        <v>0</v>
      </c>
      <c r="AQ51" s="3">
        <f t="shared" si="19"/>
        <v>0</v>
      </c>
      <c r="AR51" s="3">
        <f t="shared" si="20"/>
        <v>0</v>
      </c>
      <c r="AS51" s="94" t="str">
        <f t="shared" si="21"/>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15"/>
        <v>0</v>
      </c>
      <c r="AN52" s="3">
        <f t="shared" si="16"/>
        <v>0</v>
      </c>
      <c r="AO52" s="3">
        <f t="shared" si="17"/>
        <v>0</v>
      </c>
      <c r="AP52" s="28">
        <f t="shared" si="18"/>
        <v>0</v>
      </c>
      <c r="AQ52" s="28">
        <f t="shared" si="19"/>
        <v>0</v>
      </c>
      <c r="AR52" s="3">
        <f t="shared" si="20"/>
        <v>0</v>
      </c>
      <c r="AS52" s="94" t="str">
        <f t="shared" si="21"/>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15"/>
        <v>0</v>
      </c>
      <c r="AN53" s="3">
        <f t="shared" si="16"/>
        <v>0</v>
      </c>
      <c r="AO53" s="3">
        <f t="shared" si="17"/>
        <v>0</v>
      </c>
      <c r="AP53" s="3">
        <f t="shared" si="18"/>
        <v>0</v>
      </c>
      <c r="AQ53" s="3">
        <f t="shared" si="19"/>
        <v>0</v>
      </c>
      <c r="AR53" s="3">
        <f t="shared" si="20"/>
        <v>0</v>
      </c>
      <c r="AS53" s="94" t="str">
        <f t="shared" si="21"/>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15"/>
        <v>0</v>
      </c>
      <c r="AN54" s="3">
        <f t="shared" si="16"/>
        <v>0</v>
      </c>
      <c r="AO54" s="3">
        <f t="shared" si="17"/>
        <v>0</v>
      </c>
      <c r="AP54" s="28">
        <f t="shared" si="18"/>
        <v>0</v>
      </c>
      <c r="AQ54" s="28">
        <f t="shared" si="19"/>
        <v>0</v>
      </c>
      <c r="AR54" s="3">
        <f t="shared" si="20"/>
        <v>0</v>
      </c>
      <c r="AS54" s="94" t="str">
        <f t="shared" si="21"/>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15"/>
        <v>0</v>
      </c>
      <c r="AN55" s="3">
        <f t="shared" si="16"/>
        <v>0</v>
      </c>
      <c r="AO55" s="3">
        <f t="shared" si="17"/>
        <v>0</v>
      </c>
      <c r="AP55" s="28">
        <f t="shared" si="18"/>
        <v>0</v>
      </c>
      <c r="AQ55" s="28">
        <f t="shared" si="19"/>
        <v>0</v>
      </c>
      <c r="AR55" s="3">
        <f t="shared" si="20"/>
        <v>0</v>
      </c>
      <c r="AS55" s="94" t="str">
        <f t="shared" si="21"/>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15"/>
        <v>0</v>
      </c>
      <c r="AN56" s="3">
        <f t="shared" si="16"/>
        <v>0</v>
      </c>
      <c r="AO56" s="3">
        <f t="shared" si="17"/>
        <v>0</v>
      </c>
      <c r="AP56" s="28">
        <f t="shared" si="18"/>
        <v>0</v>
      </c>
      <c r="AQ56" s="28">
        <f t="shared" si="19"/>
        <v>0</v>
      </c>
      <c r="AR56" s="3">
        <f t="shared" si="20"/>
        <v>0</v>
      </c>
      <c r="AS56" s="94" t="str">
        <f t="shared" si="21"/>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15"/>
        <v>0</v>
      </c>
      <c r="AN57" s="3">
        <f t="shared" si="16"/>
        <v>0</v>
      </c>
      <c r="AO57" s="3">
        <f t="shared" si="17"/>
        <v>0</v>
      </c>
      <c r="AP57" s="28">
        <f t="shared" si="18"/>
        <v>0</v>
      </c>
      <c r="AQ57" s="28">
        <f t="shared" si="19"/>
        <v>0</v>
      </c>
      <c r="AR57" s="3">
        <f t="shared" si="20"/>
        <v>0</v>
      </c>
      <c r="AS57" s="94" t="str">
        <f t="shared" si="21"/>
        <v>-</v>
      </c>
      <c r="AU57" s="273"/>
      <c r="AV57" s="276"/>
      <c r="AW57" s="304"/>
    </row>
    <row r="58" spans="1:49">
      <c r="A58" s="278"/>
      <c r="B58" s="113">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15"/>
        <v>0</v>
      </c>
      <c r="AN58" s="3">
        <f t="shared" si="16"/>
        <v>0</v>
      </c>
      <c r="AO58" s="3">
        <f t="shared" si="17"/>
        <v>0</v>
      </c>
      <c r="AP58" s="28">
        <f t="shared" si="18"/>
        <v>0</v>
      </c>
      <c r="AQ58" s="28">
        <f t="shared" si="19"/>
        <v>0</v>
      </c>
      <c r="AR58" s="3">
        <f t="shared" si="20"/>
        <v>0</v>
      </c>
      <c r="AS58" s="94" t="str">
        <f t="shared" si="21"/>
        <v>-</v>
      </c>
      <c r="AU58" s="141" t="str">
        <f>AS58</f>
        <v>-</v>
      </c>
      <c r="AV58" s="144" t="str">
        <f>AS58</f>
        <v>-</v>
      </c>
      <c r="AW58" s="142" t="e">
        <f>#REF!</f>
        <v>#REF!</v>
      </c>
    </row>
    <row r="59" spans="1:49">
      <c r="A59" s="278"/>
      <c r="B59" s="113">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15"/>
        <v>0</v>
      </c>
      <c r="AN59" s="3">
        <f t="shared" si="16"/>
        <v>0</v>
      </c>
      <c r="AO59" s="3">
        <f t="shared" si="17"/>
        <v>0</v>
      </c>
      <c r="AP59" s="28">
        <f t="shared" si="18"/>
        <v>0</v>
      </c>
      <c r="AQ59" s="28">
        <f t="shared" si="19"/>
        <v>0</v>
      </c>
      <c r="AR59" s="3">
        <f t="shared" si="20"/>
        <v>0</v>
      </c>
      <c r="AS59" s="94" t="str">
        <f t="shared" si="21"/>
        <v>-</v>
      </c>
      <c r="AU59" s="141" t="str">
        <f>AS59</f>
        <v>-</v>
      </c>
      <c r="AV59" s="144" t="str">
        <f>AS59</f>
        <v>-</v>
      </c>
      <c r="AW59" s="142" t="e">
        <f>#REF!</f>
        <v>#REF!</v>
      </c>
    </row>
    <row r="60" spans="1:49">
      <c r="A60" s="278"/>
      <c r="B60" s="113">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15"/>
        <v>0</v>
      </c>
      <c r="AN60" s="3">
        <f t="shared" si="16"/>
        <v>0</v>
      </c>
      <c r="AO60" s="3">
        <f t="shared" si="17"/>
        <v>0</v>
      </c>
      <c r="AP60" s="28">
        <f t="shared" si="18"/>
        <v>0</v>
      </c>
      <c r="AQ60" s="28">
        <f t="shared" si="19"/>
        <v>0</v>
      </c>
      <c r="AR60" s="3">
        <f t="shared" si="20"/>
        <v>0</v>
      </c>
      <c r="AS60" s="94" t="str">
        <f t="shared" si="21"/>
        <v>-</v>
      </c>
      <c r="AU60" s="141" t="str">
        <f>AS60</f>
        <v>-</v>
      </c>
      <c r="AV60" s="144" t="str">
        <f>AS60</f>
        <v>-</v>
      </c>
      <c r="AW60" s="142" t="e">
        <f>#REF!</f>
        <v>#REF!</v>
      </c>
    </row>
    <row r="61" spans="1:49">
      <c r="A61" s="278"/>
      <c r="B61" s="113">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15"/>
        <v>0</v>
      </c>
      <c r="AN61" s="3">
        <f t="shared" si="16"/>
        <v>0</v>
      </c>
      <c r="AO61" s="3">
        <f t="shared" si="17"/>
        <v>0</v>
      </c>
      <c r="AP61" s="28">
        <f t="shared" si="18"/>
        <v>0</v>
      </c>
      <c r="AQ61" s="28">
        <f t="shared" si="19"/>
        <v>0</v>
      </c>
      <c r="AR61" s="3">
        <f t="shared" si="20"/>
        <v>0</v>
      </c>
      <c r="AS61" s="94" t="str">
        <f t="shared" si="21"/>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15"/>
        <v>0</v>
      </c>
      <c r="AN62" s="3">
        <f t="shared" si="16"/>
        <v>0</v>
      </c>
      <c r="AO62" s="3">
        <f t="shared" si="17"/>
        <v>0</v>
      </c>
      <c r="AP62" s="28">
        <f t="shared" si="18"/>
        <v>0</v>
      </c>
      <c r="AQ62" s="28">
        <f t="shared" si="19"/>
        <v>0</v>
      </c>
      <c r="AR62" s="3">
        <f t="shared" si="20"/>
        <v>0</v>
      </c>
      <c r="AS62" s="94" t="str">
        <f t="shared" si="21"/>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15"/>
        <v>0</v>
      </c>
      <c r="AN63" s="3">
        <f t="shared" si="16"/>
        <v>0</v>
      </c>
      <c r="AO63" s="3">
        <f t="shared" si="17"/>
        <v>0</v>
      </c>
      <c r="AP63" s="28">
        <f t="shared" si="18"/>
        <v>0</v>
      </c>
      <c r="AQ63" s="28">
        <f t="shared" si="19"/>
        <v>0</v>
      </c>
      <c r="AR63" s="3">
        <f t="shared" si="20"/>
        <v>0</v>
      </c>
      <c r="AS63" s="94" t="str">
        <f t="shared" si="21"/>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15"/>
        <v>0</v>
      </c>
      <c r="AN64" s="3">
        <f t="shared" si="16"/>
        <v>0</v>
      </c>
      <c r="AO64" s="3">
        <f t="shared" si="17"/>
        <v>0</v>
      </c>
      <c r="AP64" s="3">
        <f t="shared" si="18"/>
        <v>0</v>
      </c>
      <c r="AQ64" s="3">
        <f t="shared" si="19"/>
        <v>0</v>
      </c>
      <c r="AR64" s="3">
        <f t="shared" si="20"/>
        <v>0</v>
      </c>
      <c r="AS64" s="94" t="str">
        <f t="shared" si="21"/>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15"/>
        <v>0</v>
      </c>
      <c r="AN65" s="3">
        <f t="shared" si="16"/>
        <v>0</v>
      </c>
      <c r="AO65" s="3">
        <f t="shared" si="17"/>
        <v>0</v>
      </c>
      <c r="AP65" s="3">
        <f t="shared" si="18"/>
        <v>0</v>
      </c>
      <c r="AQ65" s="3">
        <f t="shared" si="19"/>
        <v>0</v>
      </c>
      <c r="AR65" s="3">
        <f t="shared" si="20"/>
        <v>0</v>
      </c>
      <c r="AS65" s="94" t="str">
        <f t="shared" si="21"/>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15"/>
        <v>0</v>
      </c>
      <c r="AN66" s="3">
        <f t="shared" si="16"/>
        <v>0</v>
      </c>
      <c r="AO66" s="3">
        <f t="shared" si="17"/>
        <v>0</v>
      </c>
      <c r="AP66" s="3">
        <f t="shared" si="18"/>
        <v>0</v>
      </c>
      <c r="AQ66" s="3">
        <f t="shared" si="19"/>
        <v>0</v>
      </c>
      <c r="AR66" s="3">
        <f t="shared" si="20"/>
        <v>0</v>
      </c>
      <c r="AS66" s="94" t="str">
        <f t="shared" si="21"/>
        <v>-</v>
      </c>
      <c r="AU66" s="271" t="e">
        <f>(AM66+AM67+AM68)/((3*K4)-('Classe 3'!AR66+'Classe 3'!AR67+'Classe 3'!AR68))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15"/>
        <v>0</v>
      </c>
      <c r="AN67" s="3">
        <f t="shared" si="16"/>
        <v>0</v>
      </c>
      <c r="AO67" s="3">
        <f t="shared" si="17"/>
        <v>0</v>
      </c>
      <c r="AP67" s="3">
        <f t="shared" si="18"/>
        <v>0</v>
      </c>
      <c r="AQ67" s="3">
        <f t="shared" si="19"/>
        <v>0</v>
      </c>
      <c r="AR67" s="3">
        <f t="shared" si="20"/>
        <v>0</v>
      </c>
      <c r="AS67" s="94" t="str">
        <f t="shared" si="21"/>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15"/>
        <v>0</v>
      </c>
      <c r="AN68" s="3">
        <f t="shared" si="16"/>
        <v>0</v>
      </c>
      <c r="AO68" s="3">
        <f t="shared" si="17"/>
        <v>0</v>
      </c>
      <c r="AP68" s="3">
        <f t="shared" si="18"/>
        <v>0</v>
      </c>
      <c r="AQ68" s="3">
        <f t="shared" si="19"/>
        <v>0</v>
      </c>
      <c r="AR68" s="3">
        <f t="shared" si="20"/>
        <v>0</v>
      </c>
      <c r="AS68" s="94" t="str">
        <f t="shared" si="21"/>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15"/>
        <v>0</v>
      </c>
      <c r="AN69" s="3">
        <f t="shared" si="16"/>
        <v>0</v>
      </c>
      <c r="AO69" s="3">
        <f t="shared" si="17"/>
        <v>0</v>
      </c>
      <c r="AP69" s="3">
        <f t="shared" si="18"/>
        <v>0</v>
      </c>
      <c r="AQ69" s="3">
        <f t="shared" si="19"/>
        <v>0</v>
      </c>
      <c r="AR69" s="3">
        <f t="shared" si="20"/>
        <v>0</v>
      </c>
      <c r="AS69" s="94" t="str">
        <f t="shared" si="21"/>
        <v>-</v>
      </c>
      <c r="AU69" s="271" t="e">
        <f>(AM69+AM70+AM71+AM72)/((4*K4)-('Classe 3'!AR69+'Classe 3'!AR70+'Classe 3'!AR71+'Classe 3'!AR72))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15"/>
        <v>0</v>
      </c>
      <c r="AN70" s="3">
        <f t="shared" si="16"/>
        <v>0</v>
      </c>
      <c r="AO70" s="3">
        <f t="shared" si="17"/>
        <v>0</v>
      </c>
      <c r="AP70" s="3">
        <f t="shared" si="18"/>
        <v>0</v>
      </c>
      <c r="AQ70" s="3">
        <f t="shared" si="19"/>
        <v>0</v>
      </c>
      <c r="AR70" s="3">
        <f t="shared" si="20"/>
        <v>0</v>
      </c>
      <c r="AS70" s="94" t="str">
        <f t="shared" si="21"/>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15"/>
        <v>0</v>
      </c>
      <c r="AN71" s="3">
        <f t="shared" si="16"/>
        <v>0</v>
      </c>
      <c r="AO71" s="3">
        <f t="shared" si="17"/>
        <v>0</v>
      </c>
      <c r="AP71" s="3">
        <f t="shared" si="18"/>
        <v>0</v>
      </c>
      <c r="AQ71" s="3">
        <f t="shared" si="19"/>
        <v>0</v>
      </c>
      <c r="AR71" s="3">
        <f t="shared" si="20"/>
        <v>0</v>
      </c>
      <c r="AS71" s="94" t="str">
        <f t="shared" si="21"/>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15"/>
        <v>0</v>
      </c>
      <c r="AN72" s="3">
        <f t="shared" si="16"/>
        <v>0</v>
      </c>
      <c r="AO72" s="3">
        <f t="shared" si="17"/>
        <v>0</v>
      </c>
      <c r="AP72" s="3">
        <f t="shared" si="18"/>
        <v>0</v>
      </c>
      <c r="AQ72" s="3">
        <f t="shared" si="19"/>
        <v>0</v>
      </c>
      <c r="AR72" s="3">
        <f t="shared" si="20"/>
        <v>0</v>
      </c>
      <c r="AS72" s="94" t="str">
        <f t="shared" si="21"/>
        <v>-</v>
      </c>
      <c r="AU72" s="273"/>
      <c r="AV72" s="276"/>
      <c r="AW72" s="304"/>
    </row>
    <row r="73" spans="1:49">
      <c r="A73" s="278"/>
      <c r="B73" s="113">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15"/>
        <v>0</v>
      </c>
      <c r="AN73" s="3">
        <f t="shared" si="16"/>
        <v>0</v>
      </c>
      <c r="AO73" s="3">
        <f t="shared" si="17"/>
        <v>0</v>
      </c>
      <c r="AP73" s="3">
        <f t="shared" si="18"/>
        <v>0</v>
      </c>
      <c r="AQ73" s="3">
        <f t="shared" si="19"/>
        <v>0</v>
      </c>
      <c r="AR73" s="3">
        <f t="shared" si="20"/>
        <v>0</v>
      </c>
      <c r="AS73" s="94" t="str">
        <f t="shared" si="21"/>
        <v>-</v>
      </c>
      <c r="AU73" s="141" t="str">
        <f>AS73</f>
        <v>-</v>
      </c>
      <c r="AV73" s="144" t="str">
        <f>AS73</f>
        <v>-</v>
      </c>
      <c r="AW73" s="142" t="e">
        <f>#REF!</f>
        <v>#REF!</v>
      </c>
    </row>
    <row r="74" spans="1:49">
      <c r="A74" s="278"/>
      <c r="B74" s="115">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15"/>
        <v>0</v>
      </c>
      <c r="AN74" s="3">
        <f t="shared" si="16"/>
        <v>0</v>
      </c>
      <c r="AO74" s="3">
        <f t="shared" si="17"/>
        <v>0</v>
      </c>
      <c r="AP74" s="28">
        <f t="shared" si="18"/>
        <v>0</v>
      </c>
      <c r="AQ74" s="28">
        <f t="shared" si="19"/>
        <v>0</v>
      </c>
      <c r="AR74" s="3">
        <f t="shared" si="20"/>
        <v>0</v>
      </c>
      <c r="AS74" s="94" t="str">
        <f t="shared" si="21"/>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15"/>
        <v>0</v>
      </c>
      <c r="AN75" s="3">
        <f t="shared" si="16"/>
        <v>0</v>
      </c>
      <c r="AO75" s="3">
        <f t="shared" si="17"/>
        <v>0</v>
      </c>
      <c r="AP75" s="3">
        <f t="shared" si="18"/>
        <v>0</v>
      </c>
      <c r="AQ75" s="3">
        <f t="shared" si="19"/>
        <v>0</v>
      </c>
      <c r="AR75" s="3">
        <f t="shared" si="20"/>
        <v>0</v>
      </c>
      <c r="AS75" s="94" t="str">
        <f t="shared" si="21"/>
        <v>-</v>
      </c>
      <c r="AU75" s="271" t="e">
        <f>(AM75+AM76+AM77+AM78)/((4*K4)-('Classe 3'!AR75+'Classe 3'!AR76+'Classe 3'!AR77+'Classe 3'!AR78))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15"/>
        <v>0</v>
      </c>
      <c r="AN76" s="3">
        <f t="shared" si="16"/>
        <v>0</v>
      </c>
      <c r="AO76" s="3">
        <f t="shared" si="17"/>
        <v>0</v>
      </c>
      <c r="AP76" s="28">
        <f t="shared" si="18"/>
        <v>0</v>
      </c>
      <c r="AQ76" s="28">
        <f t="shared" si="19"/>
        <v>0</v>
      </c>
      <c r="AR76" s="3">
        <f t="shared" si="20"/>
        <v>0</v>
      </c>
      <c r="AS76" s="94" t="str">
        <f t="shared" si="21"/>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15"/>
        <v>0</v>
      </c>
      <c r="AN77" s="3">
        <f t="shared" si="16"/>
        <v>0</v>
      </c>
      <c r="AO77" s="3">
        <f t="shared" si="17"/>
        <v>0</v>
      </c>
      <c r="AP77" s="3">
        <f t="shared" si="18"/>
        <v>0</v>
      </c>
      <c r="AQ77" s="3">
        <f t="shared" si="19"/>
        <v>0</v>
      </c>
      <c r="AR77" s="3">
        <f t="shared" si="20"/>
        <v>0</v>
      </c>
      <c r="AS77" s="94" t="str">
        <f t="shared" si="21"/>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15"/>
        <v>0</v>
      </c>
      <c r="AN78" s="3">
        <f t="shared" si="16"/>
        <v>0</v>
      </c>
      <c r="AO78" s="3">
        <f t="shared" si="17"/>
        <v>0</v>
      </c>
      <c r="AP78" s="28">
        <f t="shared" si="18"/>
        <v>0</v>
      </c>
      <c r="AQ78" s="28">
        <f t="shared" si="19"/>
        <v>0</v>
      </c>
      <c r="AR78" s="3">
        <f t="shared" si="20"/>
        <v>0</v>
      </c>
      <c r="AS78" s="94" t="str">
        <f t="shared" si="21"/>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15"/>
        <v>0</v>
      </c>
      <c r="AN79" s="3">
        <f t="shared" si="16"/>
        <v>0</v>
      </c>
      <c r="AO79" s="3">
        <f t="shared" si="17"/>
        <v>0</v>
      </c>
      <c r="AP79" s="3">
        <f t="shared" si="18"/>
        <v>0</v>
      </c>
      <c r="AQ79" s="3">
        <f t="shared" si="19"/>
        <v>0</v>
      </c>
      <c r="AR79" s="3">
        <f t="shared" si="20"/>
        <v>0</v>
      </c>
      <c r="AS79" s="94" t="str">
        <f t="shared" si="21"/>
        <v>-</v>
      </c>
      <c r="AU79" s="271" t="e">
        <f>(AM79+AM80+AM81+AM82)/((4*K4)-('Classe 3'!AR79+'Classe 3'!AR80+'Classe 3'!AR81+'Classe 3'!AR82))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15"/>
        <v>0</v>
      </c>
      <c r="AN80" s="3">
        <f t="shared" si="16"/>
        <v>0</v>
      </c>
      <c r="AO80" s="3">
        <f t="shared" si="17"/>
        <v>0</v>
      </c>
      <c r="AP80" s="28">
        <f t="shared" si="18"/>
        <v>0</v>
      </c>
      <c r="AQ80" s="28">
        <f t="shared" si="19"/>
        <v>0</v>
      </c>
      <c r="AR80" s="3">
        <f t="shared" si="20"/>
        <v>0</v>
      </c>
      <c r="AS80" s="94" t="str">
        <f t="shared" si="21"/>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15"/>
        <v>0</v>
      </c>
      <c r="AN81" s="3">
        <f t="shared" si="16"/>
        <v>0</v>
      </c>
      <c r="AO81" s="3">
        <f t="shared" si="17"/>
        <v>0</v>
      </c>
      <c r="AP81" s="3">
        <f t="shared" si="18"/>
        <v>0</v>
      </c>
      <c r="AQ81" s="3">
        <f t="shared" si="19"/>
        <v>0</v>
      </c>
      <c r="AR81" s="3">
        <f t="shared" si="20"/>
        <v>0</v>
      </c>
      <c r="AS81" s="94" t="str">
        <f t="shared" si="21"/>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15"/>
        <v>0</v>
      </c>
      <c r="AN82" s="3">
        <f t="shared" si="16"/>
        <v>0</v>
      </c>
      <c r="AO82" s="3">
        <f t="shared" si="17"/>
        <v>0</v>
      </c>
      <c r="AP82" s="28">
        <f t="shared" si="18"/>
        <v>0</v>
      </c>
      <c r="AQ82" s="28">
        <f t="shared" si="19"/>
        <v>0</v>
      </c>
      <c r="AR82" s="3">
        <f t="shared" si="20"/>
        <v>0</v>
      </c>
      <c r="AS82" s="94" t="str">
        <f t="shared" si="21"/>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15"/>
        <v>0</v>
      </c>
      <c r="AN83" s="3">
        <f t="shared" si="16"/>
        <v>0</v>
      </c>
      <c r="AO83" s="3">
        <f t="shared" si="17"/>
        <v>0</v>
      </c>
      <c r="AP83" s="3">
        <f t="shared" si="18"/>
        <v>0</v>
      </c>
      <c r="AQ83" s="3">
        <f t="shared" si="19"/>
        <v>0</v>
      </c>
      <c r="AR83" s="3">
        <f t="shared" si="20"/>
        <v>0</v>
      </c>
      <c r="AS83" s="94" t="str">
        <f t="shared" si="21"/>
        <v>-</v>
      </c>
      <c r="AU83" s="271" t="e">
        <f>(AM83+AM84+AM85+AM86)/((4*K4)-('Classe 3'!AR83+'Classe 3'!AR84+'Classe 3'!AR85+'Classe 3'!AR86))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15"/>
        <v>0</v>
      </c>
      <c r="AN84" s="3">
        <f t="shared" si="16"/>
        <v>0</v>
      </c>
      <c r="AO84" s="3">
        <f t="shared" si="17"/>
        <v>0</v>
      </c>
      <c r="AP84" s="3">
        <f t="shared" si="18"/>
        <v>0</v>
      </c>
      <c r="AQ84" s="3">
        <f t="shared" si="19"/>
        <v>0</v>
      </c>
      <c r="AR84" s="3">
        <f t="shared" si="20"/>
        <v>0</v>
      </c>
      <c r="AS84" s="94" t="str">
        <f t="shared" si="21"/>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15"/>
        <v>0</v>
      </c>
      <c r="AN85" s="3">
        <f t="shared" si="16"/>
        <v>0</v>
      </c>
      <c r="AO85" s="3">
        <f t="shared" si="17"/>
        <v>0</v>
      </c>
      <c r="AP85" s="28">
        <f t="shared" si="18"/>
        <v>0</v>
      </c>
      <c r="AQ85" s="28">
        <f t="shared" si="19"/>
        <v>0</v>
      </c>
      <c r="AR85" s="3">
        <f t="shared" si="20"/>
        <v>0</v>
      </c>
      <c r="AS85" s="94" t="str">
        <f t="shared" si="21"/>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15"/>
        <v>0</v>
      </c>
      <c r="AN86" s="3">
        <f t="shared" si="16"/>
        <v>0</v>
      </c>
      <c r="AO86" s="3">
        <f t="shared" si="17"/>
        <v>0</v>
      </c>
      <c r="AP86" s="3">
        <f t="shared" si="18"/>
        <v>0</v>
      </c>
      <c r="AQ86" s="3">
        <f t="shared" si="19"/>
        <v>0</v>
      </c>
      <c r="AR86" s="3">
        <f t="shared" si="20"/>
        <v>0</v>
      </c>
      <c r="AS86" s="94" t="str">
        <f t="shared" si="21"/>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15"/>
        <v>0</v>
      </c>
      <c r="AN87" s="93">
        <f t="shared" si="16"/>
        <v>0</v>
      </c>
      <c r="AO87" s="93">
        <f t="shared" si="17"/>
        <v>0</v>
      </c>
      <c r="AP87" s="93">
        <f t="shared" si="18"/>
        <v>0</v>
      </c>
      <c r="AQ87" s="93">
        <f t="shared" si="19"/>
        <v>0</v>
      </c>
      <c r="AR87" s="93">
        <f t="shared" si="20"/>
        <v>0</v>
      </c>
      <c r="AS87" s="94" t="str">
        <f t="shared" si="21"/>
        <v>-</v>
      </c>
      <c r="AU87" s="271" t="e">
        <f>(AM87+AM88+AM89)/((3*K4)-('Classe 3'!AR87+'Classe 3'!AR88+'Classe 3'!AR89))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15"/>
        <v>0</v>
      </c>
      <c r="AN88" s="3">
        <f t="shared" si="16"/>
        <v>0</v>
      </c>
      <c r="AO88" s="3">
        <f t="shared" si="17"/>
        <v>0</v>
      </c>
      <c r="AP88" s="3">
        <f t="shared" si="18"/>
        <v>0</v>
      </c>
      <c r="AQ88" s="3">
        <f t="shared" si="19"/>
        <v>0</v>
      </c>
      <c r="AR88" s="3">
        <f t="shared" si="20"/>
        <v>0</v>
      </c>
      <c r="AS88" s="94" t="str">
        <f t="shared" si="21"/>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15"/>
        <v>0</v>
      </c>
      <c r="AN89" s="3">
        <f t="shared" si="16"/>
        <v>0</v>
      </c>
      <c r="AO89" s="3">
        <f t="shared" si="17"/>
        <v>0</v>
      </c>
      <c r="AP89" s="3">
        <f t="shared" si="18"/>
        <v>0</v>
      </c>
      <c r="AQ89" s="3">
        <f t="shared" si="19"/>
        <v>0</v>
      </c>
      <c r="AR89" s="3">
        <f t="shared" si="20"/>
        <v>0</v>
      </c>
      <c r="AS89" s="94" t="str">
        <f t="shared" si="21"/>
        <v>-</v>
      </c>
      <c r="AU89" s="273"/>
      <c r="AV89" s="276"/>
      <c r="AW89" s="304"/>
    </row>
    <row r="90" spans="1:49">
      <c r="A90" s="256" t="s">
        <v>18</v>
      </c>
      <c r="B90" s="257"/>
      <c r="C90" s="46">
        <v>1</v>
      </c>
      <c r="D90" s="52">
        <f t="shared" ref="D90:AL90" si="22">COUNTIF(D49:D89,1)</f>
        <v>0</v>
      </c>
      <c r="E90" s="52">
        <f t="shared" si="22"/>
        <v>0</v>
      </c>
      <c r="F90" s="52">
        <f t="shared" si="22"/>
        <v>0</v>
      </c>
      <c r="G90" s="52">
        <f t="shared" si="22"/>
        <v>0</v>
      </c>
      <c r="H90" s="52">
        <f t="shared" si="22"/>
        <v>0</v>
      </c>
      <c r="I90" s="52">
        <f t="shared" si="22"/>
        <v>0</v>
      </c>
      <c r="J90" s="52">
        <f t="shared" si="22"/>
        <v>0</v>
      </c>
      <c r="K90" s="52">
        <f t="shared" si="22"/>
        <v>0</v>
      </c>
      <c r="L90" s="52">
        <f t="shared" si="22"/>
        <v>0</v>
      </c>
      <c r="M90" s="52">
        <f t="shared" si="22"/>
        <v>0</v>
      </c>
      <c r="N90" s="52">
        <f t="shared" si="22"/>
        <v>0</v>
      </c>
      <c r="O90" s="52">
        <f t="shared" si="22"/>
        <v>0</v>
      </c>
      <c r="P90" s="52">
        <f t="shared" si="22"/>
        <v>0</v>
      </c>
      <c r="Q90" s="52">
        <f t="shared" si="22"/>
        <v>0</v>
      </c>
      <c r="R90" s="52">
        <f t="shared" si="22"/>
        <v>0</v>
      </c>
      <c r="S90" s="52">
        <f t="shared" si="22"/>
        <v>0</v>
      </c>
      <c r="T90" s="52">
        <f t="shared" si="22"/>
        <v>0</v>
      </c>
      <c r="U90" s="52">
        <f t="shared" si="22"/>
        <v>0</v>
      </c>
      <c r="V90" s="52">
        <f t="shared" si="22"/>
        <v>0</v>
      </c>
      <c r="W90" s="52">
        <f t="shared" si="22"/>
        <v>0</v>
      </c>
      <c r="X90" s="52">
        <f t="shared" si="22"/>
        <v>0</v>
      </c>
      <c r="Y90" s="52">
        <f t="shared" si="22"/>
        <v>0</v>
      </c>
      <c r="Z90" s="52">
        <f t="shared" si="22"/>
        <v>0</v>
      </c>
      <c r="AA90" s="52">
        <f t="shared" si="22"/>
        <v>0</v>
      </c>
      <c r="AB90" s="52">
        <f t="shared" si="22"/>
        <v>0</v>
      </c>
      <c r="AC90" s="52">
        <f t="shared" si="22"/>
        <v>0</v>
      </c>
      <c r="AD90" s="52">
        <f t="shared" si="22"/>
        <v>0</v>
      </c>
      <c r="AE90" s="52">
        <f t="shared" si="22"/>
        <v>0</v>
      </c>
      <c r="AF90" s="52">
        <f t="shared" si="22"/>
        <v>0</v>
      </c>
      <c r="AG90" s="52">
        <f t="shared" si="22"/>
        <v>0</v>
      </c>
      <c r="AH90" s="52">
        <f t="shared" si="22"/>
        <v>0</v>
      </c>
      <c r="AI90" s="52">
        <f t="shared" si="22"/>
        <v>0</v>
      </c>
      <c r="AJ90" s="52">
        <f t="shared" si="22"/>
        <v>0</v>
      </c>
      <c r="AK90" s="52">
        <f t="shared" si="22"/>
        <v>0</v>
      </c>
      <c r="AL90" s="52">
        <f t="shared" si="22"/>
        <v>0</v>
      </c>
      <c r="AM90" s="52">
        <f>SUM(D90:AL90)</f>
        <v>0</v>
      </c>
    </row>
    <row r="91" spans="1:49">
      <c r="A91" s="258"/>
      <c r="B91" s="259"/>
      <c r="C91" s="46">
        <v>2</v>
      </c>
      <c r="D91" s="52">
        <f t="shared" ref="D91:AL91" si="23">COUNTIF(D49:D89,2)</f>
        <v>0</v>
      </c>
      <c r="E91" s="52">
        <f t="shared" si="23"/>
        <v>0</v>
      </c>
      <c r="F91" s="52">
        <f t="shared" si="23"/>
        <v>0</v>
      </c>
      <c r="G91" s="52">
        <f t="shared" si="23"/>
        <v>0</v>
      </c>
      <c r="H91" s="52">
        <f t="shared" si="23"/>
        <v>0</v>
      </c>
      <c r="I91" s="52">
        <f t="shared" si="23"/>
        <v>0</v>
      </c>
      <c r="J91" s="52">
        <f t="shared" si="23"/>
        <v>0</v>
      </c>
      <c r="K91" s="52">
        <f t="shared" si="23"/>
        <v>0</v>
      </c>
      <c r="L91" s="52">
        <f t="shared" si="23"/>
        <v>0</v>
      </c>
      <c r="M91" s="52">
        <f t="shared" si="23"/>
        <v>0</v>
      </c>
      <c r="N91" s="52">
        <f t="shared" si="23"/>
        <v>0</v>
      </c>
      <c r="O91" s="52">
        <f t="shared" si="23"/>
        <v>0</v>
      </c>
      <c r="P91" s="52">
        <f t="shared" si="23"/>
        <v>0</v>
      </c>
      <c r="Q91" s="52">
        <f t="shared" si="23"/>
        <v>0</v>
      </c>
      <c r="R91" s="52">
        <f t="shared" si="23"/>
        <v>0</v>
      </c>
      <c r="S91" s="52">
        <f t="shared" si="23"/>
        <v>0</v>
      </c>
      <c r="T91" s="52">
        <f t="shared" si="23"/>
        <v>0</v>
      </c>
      <c r="U91" s="52">
        <f t="shared" si="23"/>
        <v>0</v>
      </c>
      <c r="V91" s="52">
        <f t="shared" si="23"/>
        <v>0</v>
      </c>
      <c r="W91" s="52">
        <f t="shared" si="23"/>
        <v>0</v>
      </c>
      <c r="X91" s="52">
        <f t="shared" si="23"/>
        <v>0</v>
      </c>
      <c r="Y91" s="52">
        <f t="shared" si="23"/>
        <v>0</v>
      </c>
      <c r="Z91" s="52">
        <f t="shared" si="23"/>
        <v>0</v>
      </c>
      <c r="AA91" s="52">
        <f t="shared" si="23"/>
        <v>0</v>
      </c>
      <c r="AB91" s="52">
        <f t="shared" si="23"/>
        <v>0</v>
      </c>
      <c r="AC91" s="52">
        <f t="shared" si="23"/>
        <v>0</v>
      </c>
      <c r="AD91" s="52">
        <f t="shared" si="23"/>
        <v>0</v>
      </c>
      <c r="AE91" s="52">
        <f t="shared" si="23"/>
        <v>0</v>
      </c>
      <c r="AF91" s="52">
        <f t="shared" si="23"/>
        <v>0</v>
      </c>
      <c r="AG91" s="52">
        <f t="shared" si="23"/>
        <v>0</v>
      </c>
      <c r="AH91" s="52">
        <f t="shared" si="23"/>
        <v>0</v>
      </c>
      <c r="AI91" s="52">
        <f t="shared" si="23"/>
        <v>0</v>
      </c>
      <c r="AJ91" s="52">
        <f t="shared" si="23"/>
        <v>0</v>
      </c>
      <c r="AK91" s="52">
        <f t="shared" si="23"/>
        <v>0</v>
      </c>
      <c r="AL91" s="52">
        <f t="shared" si="23"/>
        <v>0</v>
      </c>
      <c r="AM91" s="52">
        <f t="shared" ref="AM91:AM95" si="24">SUM(D91:AL91)</f>
        <v>0</v>
      </c>
    </row>
    <row r="92" spans="1:49">
      <c r="A92" s="258"/>
      <c r="B92" s="259"/>
      <c r="C92" s="46">
        <v>3</v>
      </c>
      <c r="D92" s="52">
        <f t="shared" ref="D92:AL92" si="25">COUNTIF(D49:D89,3)</f>
        <v>0</v>
      </c>
      <c r="E92" s="52">
        <f t="shared" si="25"/>
        <v>0</v>
      </c>
      <c r="F92" s="52">
        <f t="shared" si="25"/>
        <v>0</v>
      </c>
      <c r="G92" s="52">
        <f t="shared" si="25"/>
        <v>0</v>
      </c>
      <c r="H92" s="52">
        <f t="shared" si="25"/>
        <v>0</v>
      </c>
      <c r="I92" s="52">
        <f t="shared" si="25"/>
        <v>0</v>
      </c>
      <c r="J92" s="52">
        <f t="shared" si="25"/>
        <v>0</v>
      </c>
      <c r="K92" s="52">
        <f t="shared" si="25"/>
        <v>0</v>
      </c>
      <c r="L92" s="52">
        <f t="shared" si="25"/>
        <v>0</v>
      </c>
      <c r="M92" s="52">
        <f t="shared" si="25"/>
        <v>0</v>
      </c>
      <c r="N92" s="52">
        <f t="shared" si="25"/>
        <v>0</v>
      </c>
      <c r="O92" s="52">
        <f t="shared" si="25"/>
        <v>0</v>
      </c>
      <c r="P92" s="52">
        <f t="shared" si="25"/>
        <v>0</v>
      </c>
      <c r="Q92" s="52">
        <f t="shared" si="25"/>
        <v>0</v>
      </c>
      <c r="R92" s="52">
        <f t="shared" si="25"/>
        <v>0</v>
      </c>
      <c r="S92" s="52">
        <f t="shared" si="25"/>
        <v>0</v>
      </c>
      <c r="T92" s="52">
        <f t="shared" si="25"/>
        <v>0</v>
      </c>
      <c r="U92" s="52">
        <f t="shared" si="25"/>
        <v>0</v>
      </c>
      <c r="V92" s="52">
        <f t="shared" si="25"/>
        <v>0</v>
      </c>
      <c r="W92" s="52">
        <f t="shared" si="25"/>
        <v>0</v>
      </c>
      <c r="X92" s="52">
        <f t="shared" si="25"/>
        <v>0</v>
      </c>
      <c r="Y92" s="52">
        <f t="shared" si="25"/>
        <v>0</v>
      </c>
      <c r="Z92" s="52">
        <f t="shared" si="25"/>
        <v>0</v>
      </c>
      <c r="AA92" s="52">
        <f t="shared" si="25"/>
        <v>0</v>
      </c>
      <c r="AB92" s="52">
        <f t="shared" si="25"/>
        <v>0</v>
      </c>
      <c r="AC92" s="52">
        <f t="shared" si="25"/>
        <v>0</v>
      </c>
      <c r="AD92" s="52">
        <f t="shared" si="25"/>
        <v>0</v>
      </c>
      <c r="AE92" s="52">
        <f t="shared" si="25"/>
        <v>0</v>
      </c>
      <c r="AF92" s="52">
        <f t="shared" si="25"/>
        <v>0</v>
      </c>
      <c r="AG92" s="52">
        <f t="shared" si="25"/>
        <v>0</v>
      </c>
      <c r="AH92" s="52">
        <f t="shared" si="25"/>
        <v>0</v>
      </c>
      <c r="AI92" s="52">
        <f t="shared" si="25"/>
        <v>0</v>
      </c>
      <c r="AJ92" s="52">
        <f t="shared" si="25"/>
        <v>0</v>
      </c>
      <c r="AK92" s="52">
        <f t="shared" si="25"/>
        <v>0</v>
      </c>
      <c r="AL92" s="52">
        <f t="shared" si="25"/>
        <v>0</v>
      </c>
      <c r="AM92" s="52">
        <f t="shared" si="24"/>
        <v>0</v>
      </c>
    </row>
    <row r="93" spans="1:49">
      <c r="A93" s="258"/>
      <c r="B93" s="259"/>
      <c r="C93" s="46">
        <v>9</v>
      </c>
      <c r="D93" s="52">
        <f t="shared" ref="D93:AL93" si="26">COUNTIF(D49:D89,9)</f>
        <v>0</v>
      </c>
      <c r="E93" s="52">
        <f t="shared" si="26"/>
        <v>0</v>
      </c>
      <c r="F93" s="52">
        <f t="shared" si="26"/>
        <v>0</v>
      </c>
      <c r="G93" s="52">
        <f t="shared" si="26"/>
        <v>0</v>
      </c>
      <c r="H93" s="52">
        <f t="shared" si="26"/>
        <v>0</v>
      </c>
      <c r="I93" s="52">
        <f t="shared" si="26"/>
        <v>0</v>
      </c>
      <c r="J93" s="52">
        <f t="shared" si="26"/>
        <v>0</v>
      </c>
      <c r="K93" s="52">
        <f t="shared" si="26"/>
        <v>0</v>
      </c>
      <c r="L93" s="52">
        <f t="shared" si="26"/>
        <v>0</v>
      </c>
      <c r="M93" s="52">
        <f t="shared" si="26"/>
        <v>0</v>
      </c>
      <c r="N93" s="52">
        <f t="shared" si="26"/>
        <v>0</v>
      </c>
      <c r="O93" s="52">
        <f t="shared" si="26"/>
        <v>0</v>
      </c>
      <c r="P93" s="52">
        <f t="shared" si="26"/>
        <v>0</v>
      </c>
      <c r="Q93" s="52">
        <f t="shared" si="26"/>
        <v>0</v>
      </c>
      <c r="R93" s="52">
        <f t="shared" si="26"/>
        <v>0</v>
      </c>
      <c r="S93" s="52">
        <f t="shared" si="26"/>
        <v>0</v>
      </c>
      <c r="T93" s="52">
        <f t="shared" si="26"/>
        <v>0</v>
      </c>
      <c r="U93" s="52">
        <f t="shared" si="26"/>
        <v>0</v>
      </c>
      <c r="V93" s="52">
        <f t="shared" si="26"/>
        <v>0</v>
      </c>
      <c r="W93" s="52">
        <f t="shared" si="26"/>
        <v>0</v>
      </c>
      <c r="X93" s="52">
        <f t="shared" si="26"/>
        <v>0</v>
      </c>
      <c r="Y93" s="52">
        <f t="shared" si="26"/>
        <v>0</v>
      </c>
      <c r="Z93" s="52">
        <f t="shared" si="26"/>
        <v>0</v>
      </c>
      <c r="AA93" s="52">
        <f t="shared" si="26"/>
        <v>0</v>
      </c>
      <c r="AB93" s="52">
        <f t="shared" si="26"/>
        <v>0</v>
      </c>
      <c r="AC93" s="52">
        <f t="shared" si="26"/>
        <v>0</v>
      </c>
      <c r="AD93" s="52">
        <f t="shared" si="26"/>
        <v>0</v>
      </c>
      <c r="AE93" s="52">
        <f t="shared" si="26"/>
        <v>0</v>
      </c>
      <c r="AF93" s="52">
        <f t="shared" si="26"/>
        <v>0</v>
      </c>
      <c r="AG93" s="52">
        <f t="shared" si="26"/>
        <v>0</v>
      </c>
      <c r="AH93" s="52">
        <f t="shared" si="26"/>
        <v>0</v>
      </c>
      <c r="AI93" s="52">
        <f t="shared" si="26"/>
        <v>0</v>
      </c>
      <c r="AJ93" s="52">
        <f t="shared" si="26"/>
        <v>0</v>
      </c>
      <c r="AK93" s="52">
        <f t="shared" si="26"/>
        <v>0</v>
      </c>
      <c r="AL93" s="52">
        <f t="shared" si="26"/>
        <v>0</v>
      </c>
      <c r="AM93" s="52">
        <f t="shared" si="24"/>
        <v>0</v>
      </c>
    </row>
    <row r="94" spans="1:49">
      <c r="A94" s="258"/>
      <c r="B94" s="259"/>
      <c r="C94" s="46">
        <v>0</v>
      </c>
      <c r="D94" s="52">
        <f t="shared" ref="D94:AL94" si="27">COUNTIF(D49:D89,0)</f>
        <v>0</v>
      </c>
      <c r="E94" s="52">
        <f t="shared" si="27"/>
        <v>0</v>
      </c>
      <c r="F94" s="52">
        <f t="shared" si="27"/>
        <v>0</v>
      </c>
      <c r="G94" s="52">
        <f t="shared" si="27"/>
        <v>0</v>
      </c>
      <c r="H94" s="52">
        <f t="shared" si="27"/>
        <v>0</v>
      </c>
      <c r="I94" s="52">
        <f t="shared" si="27"/>
        <v>0</v>
      </c>
      <c r="J94" s="52">
        <f t="shared" si="27"/>
        <v>0</v>
      </c>
      <c r="K94" s="52">
        <f t="shared" si="27"/>
        <v>0</v>
      </c>
      <c r="L94" s="52">
        <f t="shared" si="27"/>
        <v>0</v>
      </c>
      <c r="M94" s="52">
        <f t="shared" si="27"/>
        <v>0</v>
      </c>
      <c r="N94" s="52">
        <f t="shared" si="27"/>
        <v>0</v>
      </c>
      <c r="O94" s="52">
        <f t="shared" si="27"/>
        <v>0</v>
      </c>
      <c r="P94" s="52">
        <f t="shared" si="27"/>
        <v>0</v>
      </c>
      <c r="Q94" s="52">
        <f t="shared" si="27"/>
        <v>0</v>
      </c>
      <c r="R94" s="52">
        <f t="shared" si="27"/>
        <v>0</v>
      </c>
      <c r="S94" s="52">
        <f t="shared" si="27"/>
        <v>0</v>
      </c>
      <c r="T94" s="52">
        <f t="shared" si="27"/>
        <v>0</v>
      </c>
      <c r="U94" s="52">
        <f t="shared" si="27"/>
        <v>0</v>
      </c>
      <c r="V94" s="52">
        <f t="shared" si="27"/>
        <v>0</v>
      </c>
      <c r="W94" s="52">
        <f t="shared" si="27"/>
        <v>0</v>
      </c>
      <c r="X94" s="52">
        <f t="shared" si="27"/>
        <v>0</v>
      </c>
      <c r="Y94" s="52">
        <f t="shared" si="27"/>
        <v>0</v>
      </c>
      <c r="Z94" s="52">
        <f t="shared" si="27"/>
        <v>0</v>
      </c>
      <c r="AA94" s="52">
        <f t="shared" si="27"/>
        <v>0</v>
      </c>
      <c r="AB94" s="52">
        <f t="shared" si="27"/>
        <v>0</v>
      </c>
      <c r="AC94" s="52">
        <f t="shared" si="27"/>
        <v>0</v>
      </c>
      <c r="AD94" s="52">
        <f t="shared" si="27"/>
        <v>0</v>
      </c>
      <c r="AE94" s="52">
        <f t="shared" si="27"/>
        <v>0</v>
      </c>
      <c r="AF94" s="52">
        <f t="shared" si="27"/>
        <v>0</v>
      </c>
      <c r="AG94" s="52">
        <f t="shared" si="27"/>
        <v>0</v>
      </c>
      <c r="AH94" s="52">
        <f t="shared" si="27"/>
        <v>0</v>
      </c>
      <c r="AI94" s="52">
        <f t="shared" si="27"/>
        <v>0</v>
      </c>
      <c r="AJ94" s="52">
        <f t="shared" si="27"/>
        <v>0</v>
      </c>
      <c r="AK94" s="52">
        <f t="shared" si="27"/>
        <v>0</v>
      </c>
      <c r="AL94" s="52">
        <f t="shared" si="27"/>
        <v>0</v>
      </c>
      <c r="AM94" s="52">
        <f t="shared" si="24"/>
        <v>0</v>
      </c>
    </row>
    <row r="95" spans="1:49">
      <c r="A95" s="260"/>
      <c r="B95" s="261"/>
      <c r="C95" s="46" t="s">
        <v>15</v>
      </c>
      <c r="D95" s="87">
        <f t="shared" ref="D95:AL95" si="28">COUNTIF(D49:D89,"ABS")</f>
        <v>0</v>
      </c>
      <c r="E95" s="87">
        <f t="shared" si="28"/>
        <v>0</v>
      </c>
      <c r="F95" s="87">
        <f t="shared" si="28"/>
        <v>0</v>
      </c>
      <c r="G95" s="87">
        <f t="shared" si="28"/>
        <v>0</v>
      </c>
      <c r="H95" s="87">
        <f t="shared" si="28"/>
        <v>0</v>
      </c>
      <c r="I95" s="87">
        <f t="shared" si="28"/>
        <v>0</v>
      </c>
      <c r="J95" s="87">
        <f t="shared" si="28"/>
        <v>0</v>
      </c>
      <c r="K95" s="87">
        <f t="shared" si="28"/>
        <v>0</v>
      </c>
      <c r="L95" s="87">
        <f t="shared" si="28"/>
        <v>0</v>
      </c>
      <c r="M95" s="87">
        <f t="shared" si="28"/>
        <v>0</v>
      </c>
      <c r="N95" s="87">
        <f t="shared" si="28"/>
        <v>0</v>
      </c>
      <c r="O95" s="87">
        <f t="shared" si="28"/>
        <v>0</v>
      </c>
      <c r="P95" s="87">
        <f t="shared" si="28"/>
        <v>0</v>
      </c>
      <c r="Q95" s="87">
        <f t="shared" si="28"/>
        <v>0</v>
      </c>
      <c r="R95" s="87">
        <f t="shared" si="28"/>
        <v>0</v>
      </c>
      <c r="S95" s="87">
        <f t="shared" si="28"/>
        <v>0</v>
      </c>
      <c r="T95" s="87">
        <f t="shared" si="28"/>
        <v>0</v>
      </c>
      <c r="U95" s="87">
        <f t="shared" si="28"/>
        <v>0</v>
      </c>
      <c r="V95" s="87">
        <f t="shared" si="28"/>
        <v>0</v>
      </c>
      <c r="W95" s="87">
        <f t="shared" si="28"/>
        <v>0</v>
      </c>
      <c r="X95" s="87">
        <f t="shared" si="28"/>
        <v>0</v>
      </c>
      <c r="Y95" s="87">
        <f t="shared" si="28"/>
        <v>0</v>
      </c>
      <c r="Z95" s="87">
        <f t="shared" si="28"/>
        <v>0</v>
      </c>
      <c r="AA95" s="87">
        <f t="shared" si="28"/>
        <v>0</v>
      </c>
      <c r="AB95" s="87">
        <f t="shared" si="28"/>
        <v>0</v>
      </c>
      <c r="AC95" s="87">
        <f t="shared" si="28"/>
        <v>0</v>
      </c>
      <c r="AD95" s="87">
        <f t="shared" si="28"/>
        <v>0</v>
      </c>
      <c r="AE95" s="87">
        <f t="shared" si="28"/>
        <v>0</v>
      </c>
      <c r="AF95" s="87">
        <f t="shared" si="28"/>
        <v>0</v>
      </c>
      <c r="AG95" s="87">
        <f t="shared" si="28"/>
        <v>0</v>
      </c>
      <c r="AH95" s="87">
        <f t="shared" si="28"/>
        <v>0</v>
      </c>
      <c r="AI95" s="87">
        <f t="shared" si="28"/>
        <v>0</v>
      </c>
      <c r="AJ95" s="87">
        <f t="shared" si="28"/>
        <v>0</v>
      </c>
      <c r="AK95" s="87">
        <f t="shared" si="28"/>
        <v>0</v>
      </c>
      <c r="AL95" s="87">
        <f t="shared" si="28"/>
        <v>0</v>
      </c>
      <c r="AM95" s="52">
        <f t="shared" si="24"/>
        <v>0</v>
      </c>
    </row>
    <row r="96" spans="1:49" ht="13" thickBot="1">
      <c r="A96" s="303" t="s">
        <v>22</v>
      </c>
      <c r="B96" s="303"/>
      <c r="C96" s="86" t="s">
        <v>8</v>
      </c>
      <c r="D96" s="90">
        <f>D105/(38-D95)</f>
        <v>0</v>
      </c>
      <c r="E96" s="90">
        <f t="shared" ref="E96:AL96" si="29">E105/(38-E95)</f>
        <v>0</v>
      </c>
      <c r="F96" s="90">
        <f t="shared" si="29"/>
        <v>0</v>
      </c>
      <c r="G96" s="90">
        <f t="shared" si="29"/>
        <v>0</v>
      </c>
      <c r="H96" s="90">
        <f t="shared" si="29"/>
        <v>0</v>
      </c>
      <c r="I96" s="90">
        <f t="shared" si="29"/>
        <v>0</v>
      </c>
      <c r="J96" s="90">
        <f t="shared" si="29"/>
        <v>0</v>
      </c>
      <c r="K96" s="90">
        <f t="shared" si="29"/>
        <v>0</v>
      </c>
      <c r="L96" s="90">
        <f t="shared" si="29"/>
        <v>0</v>
      </c>
      <c r="M96" s="90">
        <f t="shared" si="29"/>
        <v>0</v>
      </c>
      <c r="N96" s="90">
        <f t="shared" si="29"/>
        <v>0</v>
      </c>
      <c r="O96" s="90">
        <f t="shared" si="29"/>
        <v>0</v>
      </c>
      <c r="P96" s="90">
        <f t="shared" si="29"/>
        <v>0</v>
      </c>
      <c r="Q96" s="90">
        <f t="shared" si="29"/>
        <v>0</v>
      </c>
      <c r="R96" s="90">
        <f t="shared" si="29"/>
        <v>0</v>
      </c>
      <c r="S96" s="90">
        <f t="shared" si="29"/>
        <v>0</v>
      </c>
      <c r="T96" s="90">
        <f t="shared" si="29"/>
        <v>0</v>
      </c>
      <c r="U96" s="90">
        <f t="shared" si="29"/>
        <v>0</v>
      </c>
      <c r="V96" s="90">
        <f t="shared" si="29"/>
        <v>0</v>
      </c>
      <c r="W96" s="90">
        <f t="shared" si="29"/>
        <v>0</v>
      </c>
      <c r="X96" s="90">
        <f t="shared" si="29"/>
        <v>0</v>
      </c>
      <c r="Y96" s="90">
        <f t="shared" si="29"/>
        <v>0</v>
      </c>
      <c r="Z96" s="90">
        <f t="shared" si="29"/>
        <v>0</v>
      </c>
      <c r="AA96" s="90">
        <f t="shared" si="29"/>
        <v>0</v>
      </c>
      <c r="AB96" s="90">
        <f t="shared" si="29"/>
        <v>0</v>
      </c>
      <c r="AC96" s="90">
        <f t="shared" si="29"/>
        <v>0</v>
      </c>
      <c r="AD96" s="90">
        <f t="shared" si="29"/>
        <v>0</v>
      </c>
      <c r="AE96" s="90">
        <f t="shared" si="29"/>
        <v>0</v>
      </c>
      <c r="AF96" s="90">
        <f t="shared" si="29"/>
        <v>0</v>
      </c>
      <c r="AG96" s="90">
        <f t="shared" si="29"/>
        <v>0</v>
      </c>
      <c r="AH96" s="90">
        <f t="shared" si="29"/>
        <v>0</v>
      </c>
      <c r="AI96" s="90">
        <f t="shared" si="29"/>
        <v>0</v>
      </c>
      <c r="AJ96" s="90">
        <f t="shared" si="29"/>
        <v>0</v>
      </c>
      <c r="AK96" s="90">
        <f t="shared" si="29"/>
        <v>0</v>
      </c>
      <c r="AL96" s="90">
        <f t="shared" si="29"/>
        <v>0</v>
      </c>
      <c r="AM96" s="90" t="e">
        <f>AM105/((38*K4)-AM95)</f>
        <v>#DIV/0!</v>
      </c>
    </row>
    <row r="97" spans="1:49" ht="13" thickBot="1">
      <c r="A97" s="303" t="s">
        <v>23</v>
      </c>
      <c r="B97" s="303"/>
      <c r="C97" s="86" t="s">
        <v>8</v>
      </c>
      <c r="D97" s="90">
        <f>D90/(41-D95)</f>
        <v>0</v>
      </c>
      <c r="E97" s="90">
        <f t="shared" ref="E97:AL97" si="30">E90/(41-E95)</f>
        <v>0</v>
      </c>
      <c r="F97" s="90">
        <f t="shared" si="30"/>
        <v>0</v>
      </c>
      <c r="G97" s="90">
        <f t="shared" si="30"/>
        <v>0</v>
      </c>
      <c r="H97" s="90">
        <f t="shared" si="30"/>
        <v>0</v>
      </c>
      <c r="I97" s="90">
        <f t="shared" si="30"/>
        <v>0</v>
      </c>
      <c r="J97" s="90">
        <f t="shared" si="30"/>
        <v>0</v>
      </c>
      <c r="K97" s="90">
        <f t="shared" si="30"/>
        <v>0</v>
      </c>
      <c r="L97" s="90">
        <f t="shared" si="30"/>
        <v>0</v>
      </c>
      <c r="M97" s="90">
        <f t="shared" si="30"/>
        <v>0</v>
      </c>
      <c r="N97" s="90">
        <f t="shared" si="30"/>
        <v>0</v>
      </c>
      <c r="O97" s="90">
        <f t="shared" si="30"/>
        <v>0</v>
      </c>
      <c r="P97" s="90">
        <f t="shared" si="30"/>
        <v>0</v>
      </c>
      <c r="Q97" s="90">
        <f t="shared" si="30"/>
        <v>0</v>
      </c>
      <c r="R97" s="90">
        <f t="shared" si="30"/>
        <v>0</v>
      </c>
      <c r="S97" s="90">
        <f t="shared" si="30"/>
        <v>0</v>
      </c>
      <c r="T97" s="90">
        <f t="shared" si="30"/>
        <v>0</v>
      </c>
      <c r="U97" s="90">
        <f t="shared" si="30"/>
        <v>0</v>
      </c>
      <c r="V97" s="90">
        <f t="shared" si="30"/>
        <v>0</v>
      </c>
      <c r="W97" s="90">
        <f t="shared" si="30"/>
        <v>0</v>
      </c>
      <c r="X97" s="90">
        <f t="shared" si="30"/>
        <v>0</v>
      </c>
      <c r="Y97" s="90">
        <f t="shared" si="30"/>
        <v>0</v>
      </c>
      <c r="Z97" s="90">
        <f t="shared" si="30"/>
        <v>0</v>
      </c>
      <c r="AA97" s="90">
        <f t="shared" si="30"/>
        <v>0</v>
      </c>
      <c r="AB97" s="90">
        <f t="shared" si="30"/>
        <v>0</v>
      </c>
      <c r="AC97" s="90">
        <f t="shared" si="30"/>
        <v>0</v>
      </c>
      <c r="AD97" s="90">
        <f t="shared" si="30"/>
        <v>0</v>
      </c>
      <c r="AE97" s="90">
        <f t="shared" si="30"/>
        <v>0</v>
      </c>
      <c r="AF97" s="90">
        <f t="shared" si="30"/>
        <v>0</v>
      </c>
      <c r="AG97" s="90">
        <f t="shared" si="30"/>
        <v>0</v>
      </c>
      <c r="AH97" s="90">
        <f t="shared" si="30"/>
        <v>0</v>
      </c>
      <c r="AI97" s="90">
        <f t="shared" si="30"/>
        <v>0</v>
      </c>
      <c r="AJ97" s="90">
        <f t="shared" si="30"/>
        <v>0</v>
      </c>
      <c r="AK97" s="90">
        <f t="shared" si="30"/>
        <v>0</v>
      </c>
      <c r="AL97" s="90">
        <f t="shared" si="30"/>
        <v>0</v>
      </c>
      <c r="AM97" s="90" t="e">
        <f>AM90/((41*K4)-AM95)</f>
        <v>#DIV/0!</v>
      </c>
      <c r="AN97" s="65"/>
      <c r="AO97" s="65"/>
      <c r="AP97" s="66"/>
      <c r="AQ97" s="66"/>
      <c r="AR97" s="66"/>
      <c r="AS97" s="66"/>
    </row>
    <row r="98" spans="1:49" s="33" customFormat="1" ht="214.5" customHeight="1">
      <c r="A98" s="69"/>
      <c r="B98" s="70"/>
      <c r="C98" s="72"/>
      <c r="D98" s="88">
        <f>D9</f>
        <v>1</v>
      </c>
      <c r="E98" s="164">
        <f t="shared" ref="E98:AL98" si="31">E9</f>
        <v>2</v>
      </c>
      <c r="F98" s="164">
        <f t="shared" si="31"/>
        <v>3</v>
      </c>
      <c r="G98" s="164">
        <f t="shared" si="31"/>
        <v>4</v>
      </c>
      <c r="H98" s="164">
        <f t="shared" si="31"/>
        <v>5</v>
      </c>
      <c r="I98" s="164">
        <f t="shared" si="31"/>
        <v>6</v>
      </c>
      <c r="J98" s="164">
        <f t="shared" si="31"/>
        <v>7</v>
      </c>
      <c r="K98" s="164">
        <f t="shared" si="31"/>
        <v>8</v>
      </c>
      <c r="L98" s="164">
        <f t="shared" si="31"/>
        <v>9</v>
      </c>
      <c r="M98" s="164">
        <f t="shared" si="31"/>
        <v>10</v>
      </c>
      <c r="N98" s="164">
        <f t="shared" si="31"/>
        <v>11</v>
      </c>
      <c r="O98" s="164">
        <f t="shared" si="31"/>
        <v>12</v>
      </c>
      <c r="P98" s="164">
        <f t="shared" si="31"/>
        <v>13</v>
      </c>
      <c r="Q98" s="164">
        <f t="shared" si="31"/>
        <v>14</v>
      </c>
      <c r="R98" s="164">
        <f t="shared" si="31"/>
        <v>15</v>
      </c>
      <c r="S98" s="164">
        <f t="shared" si="31"/>
        <v>16</v>
      </c>
      <c r="T98" s="164">
        <f t="shared" si="31"/>
        <v>17</v>
      </c>
      <c r="U98" s="164">
        <f t="shared" si="31"/>
        <v>18</v>
      </c>
      <c r="V98" s="164">
        <f t="shared" si="31"/>
        <v>19</v>
      </c>
      <c r="W98" s="164">
        <f t="shared" si="31"/>
        <v>20</v>
      </c>
      <c r="X98" s="164">
        <f t="shared" si="31"/>
        <v>21</v>
      </c>
      <c r="Y98" s="164">
        <f t="shared" si="31"/>
        <v>22</v>
      </c>
      <c r="Z98" s="164">
        <f t="shared" si="31"/>
        <v>23</v>
      </c>
      <c r="AA98" s="164">
        <f t="shared" si="31"/>
        <v>24</v>
      </c>
      <c r="AB98" s="164">
        <f t="shared" si="31"/>
        <v>25</v>
      </c>
      <c r="AC98" s="164">
        <f t="shared" si="31"/>
        <v>26</v>
      </c>
      <c r="AD98" s="164">
        <f t="shared" si="31"/>
        <v>27</v>
      </c>
      <c r="AE98" s="164">
        <f t="shared" si="31"/>
        <v>28</v>
      </c>
      <c r="AF98" s="164">
        <f t="shared" si="31"/>
        <v>29</v>
      </c>
      <c r="AG98" s="164">
        <f t="shared" si="31"/>
        <v>30</v>
      </c>
      <c r="AH98" s="164">
        <f t="shared" si="31"/>
        <v>31</v>
      </c>
      <c r="AI98" s="164">
        <f t="shared" si="31"/>
        <v>32</v>
      </c>
      <c r="AJ98" s="164">
        <f t="shared" si="31"/>
        <v>33</v>
      </c>
      <c r="AK98" s="164">
        <f t="shared" si="31"/>
        <v>34</v>
      </c>
      <c r="AL98" s="164">
        <f t="shared" si="31"/>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c r="A101" s="47"/>
      <c r="B101" s="47"/>
      <c r="C101" s="47"/>
    </row>
    <row r="103" spans="1:49" hidden="1"/>
    <row r="104" spans="1:49" hidden="1"/>
    <row r="105" spans="1:49" hidden="1">
      <c r="D105" s="27">
        <f>COUNTIF(D49:D86,1)</f>
        <v>0</v>
      </c>
      <c r="E105" s="27">
        <f t="shared" ref="E105:AK105" si="32">COUNTIF(E49:E86,1)</f>
        <v>0</v>
      </c>
      <c r="F105" s="27">
        <f t="shared" si="32"/>
        <v>0</v>
      </c>
      <c r="G105" s="27">
        <f t="shared" si="32"/>
        <v>0</v>
      </c>
      <c r="H105" s="27">
        <f t="shared" si="32"/>
        <v>0</v>
      </c>
      <c r="I105" s="27">
        <f t="shared" si="32"/>
        <v>0</v>
      </c>
      <c r="J105" s="27">
        <f t="shared" si="32"/>
        <v>0</v>
      </c>
      <c r="K105" s="27">
        <f t="shared" si="32"/>
        <v>0</v>
      </c>
      <c r="L105" s="27">
        <f t="shared" si="32"/>
        <v>0</v>
      </c>
      <c r="M105" s="27">
        <f t="shared" si="32"/>
        <v>0</v>
      </c>
      <c r="N105" s="27">
        <f t="shared" si="32"/>
        <v>0</v>
      </c>
      <c r="O105" s="27">
        <f t="shared" si="32"/>
        <v>0</v>
      </c>
      <c r="P105" s="27">
        <f t="shared" si="32"/>
        <v>0</v>
      </c>
      <c r="Q105" s="27">
        <f t="shared" si="32"/>
        <v>0</v>
      </c>
      <c r="R105" s="27">
        <f t="shared" si="32"/>
        <v>0</v>
      </c>
      <c r="S105" s="27">
        <f t="shared" si="32"/>
        <v>0</v>
      </c>
      <c r="T105" s="27">
        <f t="shared" si="32"/>
        <v>0</v>
      </c>
      <c r="U105" s="27">
        <f t="shared" si="32"/>
        <v>0</v>
      </c>
      <c r="V105" s="27">
        <f t="shared" si="32"/>
        <v>0</v>
      </c>
      <c r="W105" s="27">
        <f t="shared" si="32"/>
        <v>0</v>
      </c>
      <c r="X105" s="27">
        <f t="shared" si="32"/>
        <v>0</v>
      </c>
      <c r="Y105" s="27">
        <f t="shared" si="32"/>
        <v>0</v>
      </c>
      <c r="Z105" s="27">
        <f t="shared" si="32"/>
        <v>0</v>
      </c>
      <c r="AA105" s="27">
        <f t="shared" si="32"/>
        <v>0</v>
      </c>
      <c r="AB105" s="27">
        <f t="shared" si="32"/>
        <v>0</v>
      </c>
      <c r="AC105" s="27">
        <f t="shared" si="32"/>
        <v>0</v>
      </c>
      <c r="AD105" s="27">
        <f t="shared" si="32"/>
        <v>0</v>
      </c>
      <c r="AE105" s="27">
        <f t="shared" si="32"/>
        <v>0</v>
      </c>
      <c r="AF105" s="27">
        <f t="shared" si="32"/>
        <v>0</v>
      </c>
      <c r="AG105" s="27">
        <f t="shared" si="32"/>
        <v>0</v>
      </c>
      <c r="AH105" s="27">
        <f t="shared" si="32"/>
        <v>0</v>
      </c>
      <c r="AI105" s="27">
        <f t="shared" si="32"/>
        <v>0</v>
      </c>
      <c r="AJ105" s="27">
        <f t="shared" si="32"/>
        <v>0</v>
      </c>
      <c r="AK105" s="27">
        <f t="shared" si="32"/>
        <v>0</v>
      </c>
      <c r="AL105" s="27">
        <f>COUNTIF(AL49:AL86,1)</f>
        <v>0</v>
      </c>
      <c r="AM105" s="52">
        <f>SUM(D105:AL105)</f>
        <v>0</v>
      </c>
      <c r="AS105" s="27" t="str">
        <f t="shared" ref="AS105" si="33">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row r="119" spans="28:38" hidden="1"/>
  </sheetData>
  <sheetProtection sheet="1" objects="1" scenarios="1" selectLockedCells="1"/>
  <dataConsolidate/>
  <mergeCells count="85">
    <mergeCell ref="AM8:AS8"/>
    <mergeCell ref="A9:C9"/>
    <mergeCell ref="AM9:AM10"/>
    <mergeCell ref="AP9:AP10"/>
    <mergeCell ref="AQ9:AQ10"/>
    <mergeCell ref="AR9:AR10"/>
    <mergeCell ref="B1:H1"/>
    <mergeCell ref="B2:H2"/>
    <mergeCell ref="B3:H3"/>
    <mergeCell ref="B4:H4"/>
    <mergeCell ref="A8:C8"/>
    <mergeCell ref="AU21:AU25"/>
    <mergeCell ref="AV21:AV25"/>
    <mergeCell ref="AW21:AW25"/>
    <mergeCell ref="B17:B19"/>
    <mergeCell ref="AS9:AS10"/>
    <mergeCell ref="AV17:AV19"/>
    <mergeCell ref="B33:B36"/>
    <mergeCell ref="AU33:AU36"/>
    <mergeCell ref="AV33:AV36"/>
    <mergeCell ref="AW11:AW12"/>
    <mergeCell ref="AU13:AU16"/>
    <mergeCell ref="AV13:AV16"/>
    <mergeCell ref="AW13:AW16"/>
    <mergeCell ref="B14:B16"/>
    <mergeCell ref="AW26:AW29"/>
    <mergeCell ref="B30:B32"/>
    <mergeCell ref="AU30:AU32"/>
    <mergeCell ref="AV30:AV32"/>
    <mergeCell ref="AW30:AW32"/>
    <mergeCell ref="AW17:AW19"/>
    <mergeCell ref="B21:B25"/>
    <mergeCell ref="AW33:AW36"/>
    <mergeCell ref="A37:B42"/>
    <mergeCell ref="AM47:AM48"/>
    <mergeCell ref="AP47:AP48"/>
    <mergeCell ref="AQ47:AQ48"/>
    <mergeCell ref="AR47:AR48"/>
    <mergeCell ref="AS47:AS48"/>
    <mergeCell ref="A47:C47"/>
    <mergeCell ref="A11:A36"/>
    <mergeCell ref="B11:B12"/>
    <mergeCell ref="AU11:AU12"/>
    <mergeCell ref="AV11:AV12"/>
    <mergeCell ref="B26:B29"/>
    <mergeCell ref="AU26:AU29"/>
    <mergeCell ref="AV26:AV29"/>
    <mergeCell ref="AU17:AU19"/>
    <mergeCell ref="AU66:AU68"/>
    <mergeCell ref="AV66:AV68"/>
    <mergeCell ref="AW66:AW68"/>
    <mergeCell ref="B69:B72"/>
    <mergeCell ref="AU69:AU72"/>
    <mergeCell ref="AV69:AV72"/>
    <mergeCell ref="AW69:AW72"/>
    <mergeCell ref="B66:B68"/>
    <mergeCell ref="AU75:AU78"/>
    <mergeCell ref="AV75:AV78"/>
    <mergeCell ref="AW75:AW78"/>
    <mergeCell ref="B79:B82"/>
    <mergeCell ref="AU79:AU82"/>
    <mergeCell ref="AV79:AV82"/>
    <mergeCell ref="AW79:AW82"/>
    <mergeCell ref="AU49:AU57"/>
    <mergeCell ref="AV49:AV57"/>
    <mergeCell ref="AW49:AW57"/>
    <mergeCell ref="B62:B65"/>
    <mergeCell ref="AU62:AU65"/>
    <mergeCell ref="AV62:AV65"/>
    <mergeCell ref="AW62:AW65"/>
    <mergeCell ref="AU83:AU86"/>
    <mergeCell ref="AV83:AV86"/>
    <mergeCell ref="AW83:AW86"/>
    <mergeCell ref="B87:B89"/>
    <mergeCell ref="AU87:AU89"/>
    <mergeCell ref="AV87:AV89"/>
    <mergeCell ref="AW87:AW89"/>
    <mergeCell ref="A90:B95"/>
    <mergeCell ref="A96:B96"/>
    <mergeCell ref="A97:B97"/>
    <mergeCell ref="AM99:AS99"/>
    <mergeCell ref="B83:B86"/>
    <mergeCell ref="A49:A89"/>
    <mergeCell ref="B49:B57"/>
    <mergeCell ref="B75:B78"/>
  </mergeCells>
  <conditionalFormatting sqref="D43:AM43">
    <cfRule type="cellIs" dxfId="467" priority="20" operator="lessThan">
      <formula>0.33</formula>
    </cfRule>
    <cfRule type="cellIs" dxfId="466" priority="21" operator="between">
      <formula>0.51</formula>
      <formula>0.74</formula>
    </cfRule>
    <cfRule type="cellIs" dxfId="465" priority="22" operator="between">
      <formula>0.33</formula>
      <formula>0.5</formula>
    </cfRule>
    <cfRule type="cellIs" dxfId="464" priority="23" operator="greaterThan">
      <formula>0.75</formula>
    </cfRule>
  </conditionalFormatting>
  <conditionalFormatting sqref="AS49:AS89">
    <cfRule type="cellIs" dxfId="463" priority="17" operator="between">
      <formula>0.5</formula>
      <formula>0.74</formula>
    </cfRule>
    <cfRule type="cellIs" dxfId="462" priority="18" operator="between">
      <formula>0.34</formula>
      <formula>0.49</formula>
    </cfRule>
    <cfRule type="cellIs" dxfId="461" priority="19" operator="lessThan">
      <formula>0.33</formula>
    </cfRule>
  </conditionalFormatting>
  <conditionalFormatting sqref="AS49:AS89">
    <cfRule type="cellIs" dxfId="460" priority="13" operator="between">
      <formula>0.33</formula>
      <formula>0.49</formula>
    </cfRule>
    <cfRule type="cellIs" dxfId="459" priority="14" operator="between">
      <formula>0.5</formula>
      <formula>0.74</formula>
    </cfRule>
    <cfRule type="cellIs" dxfId="458" priority="15" operator="greaterThan">
      <formula>0.74</formula>
    </cfRule>
    <cfRule type="cellIs" dxfId="457" priority="16" operator="lessThan">
      <formula>0.33</formula>
    </cfRule>
  </conditionalFormatting>
  <conditionalFormatting sqref="AS11:AS36">
    <cfRule type="cellIs" dxfId="456" priority="9" operator="between">
      <formula>0.2</formula>
      <formula>0.49</formula>
    </cfRule>
    <cfRule type="cellIs" dxfId="455" priority="10" operator="between">
      <formula>0.5</formula>
      <formula>0.79</formula>
    </cfRule>
    <cfRule type="cellIs" dxfId="454" priority="11" operator="greaterThan">
      <formula>0.8</formula>
    </cfRule>
    <cfRule type="cellIs" dxfId="453" priority="12" operator="lessThan">
      <formula>0.2</formula>
    </cfRule>
  </conditionalFormatting>
  <conditionalFormatting sqref="D97:AM97">
    <cfRule type="cellIs" dxfId="452" priority="5" operator="lessThan">
      <formula>0.33</formula>
    </cfRule>
    <cfRule type="cellIs" dxfId="451" priority="6" operator="between">
      <formula>0.51</formula>
      <formula>0.74</formula>
    </cfRule>
    <cfRule type="cellIs" dxfId="450" priority="7" operator="between">
      <formula>0.33</formula>
      <formula>0.5</formula>
    </cfRule>
    <cfRule type="cellIs" dxfId="449" priority="8" operator="greaterThan">
      <formula>0.75</formula>
    </cfRule>
  </conditionalFormatting>
  <conditionalFormatting sqref="D96:AM96">
    <cfRule type="cellIs" dxfId="448" priority="1" operator="lessThan">
      <formula>0.33</formula>
    </cfRule>
    <cfRule type="cellIs" dxfId="447" priority="2" operator="between">
      <formula>0.51</formula>
      <formula>0.74</formula>
    </cfRule>
    <cfRule type="cellIs" dxfId="446" priority="3" operator="between">
      <formula>0.33</formula>
      <formula>0.5</formula>
    </cfRule>
    <cfRule type="cellIs" dxfId="445" priority="4" operator="greaterThan">
      <formula>0.75</formula>
    </cfRule>
  </conditionalFormatting>
  <conditionalFormatting sqref="AL11:AL36">
    <cfRule type="expression" dxfId="444" priority="24">
      <formula>ISBLANK(AL11:BM36)</formula>
    </cfRule>
  </conditionalFormatting>
  <conditionalFormatting sqref="AL49 AL89">
    <cfRule type="expression" dxfId="443" priority="25">
      <formula>ISBLANK(AL49:BM86)</formula>
    </cfRule>
  </conditionalFormatting>
  <conditionalFormatting sqref="AL56:AL62">
    <cfRule type="expression" dxfId="442" priority="26">
      <formula>ISBLANK(AL56:BM97)</formula>
    </cfRule>
  </conditionalFormatting>
  <conditionalFormatting sqref="AL65:AL88">
    <cfRule type="expression" dxfId="441" priority="27">
      <formula>ISBLANK(AL65:BM104)</formula>
    </cfRule>
  </conditionalFormatting>
  <conditionalFormatting sqref="AL50:AL55 AL63:AL64">
    <cfRule type="expression" dxfId="440" priority="28">
      <formula>ISBLANK(AL50:BM90)</formula>
    </cfRule>
  </conditionalFormatting>
  <conditionalFormatting sqref="AK11:AK36">
    <cfRule type="expression" dxfId="439" priority="29">
      <formula>ISBLANK(AK11:BN36)</formula>
    </cfRule>
  </conditionalFormatting>
  <conditionalFormatting sqref="AK49 AK89">
    <cfRule type="expression" dxfId="438" priority="30">
      <formula>ISBLANK(AK49:BN86)</formula>
    </cfRule>
  </conditionalFormatting>
  <conditionalFormatting sqref="AK56:AK62">
    <cfRule type="expression" dxfId="437" priority="31">
      <formula>ISBLANK(AK56:BN97)</formula>
    </cfRule>
  </conditionalFormatting>
  <conditionalFormatting sqref="AK65:AK88">
    <cfRule type="expression" dxfId="436" priority="32">
      <formula>ISBLANK(AK65:BN104)</formula>
    </cfRule>
  </conditionalFormatting>
  <conditionalFormatting sqref="AK50:AK55 AK63:AK64">
    <cfRule type="expression" dxfId="435" priority="33">
      <formula>ISBLANK(AK50:BN90)</formula>
    </cfRule>
  </conditionalFormatting>
  <conditionalFormatting sqref="AJ11:AJ36">
    <cfRule type="expression" dxfId="434" priority="34">
      <formula>ISBLANK(AJ11:BN36)</formula>
    </cfRule>
  </conditionalFormatting>
  <conditionalFormatting sqref="AJ49 AJ89">
    <cfRule type="expression" dxfId="433" priority="35">
      <formula>ISBLANK(AJ49:BN86)</formula>
    </cfRule>
  </conditionalFormatting>
  <conditionalFormatting sqref="AJ56:AJ62">
    <cfRule type="expression" dxfId="432" priority="36">
      <formula>ISBLANK(AJ56:BN97)</formula>
    </cfRule>
  </conditionalFormatting>
  <conditionalFormatting sqref="AJ65:AJ88">
    <cfRule type="expression" dxfId="431" priority="37">
      <formula>ISBLANK(AJ65:BN104)</formula>
    </cfRule>
  </conditionalFormatting>
  <conditionalFormatting sqref="AJ50:AJ55 AJ63:AJ64">
    <cfRule type="expression" dxfId="430" priority="38">
      <formula>ISBLANK(AJ50:BN90)</formula>
    </cfRule>
  </conditionalFormatting>
  <conditionalFormatting sqref="AI11:AI36">
    <cfRule type="expression" dxfId="429" priority="39">
      <formula>ISBLANK(AI11:BN36)</formula>
    </cfRule>
  </conditionalFormatting>
  <conditionalFormatting sqref="AI49 AI89">
    <cfRule type="expression" dxfId="428" priority="40">
      <formula>ISBLANK(AI49:BN86)</formula>
    </cfRule>
  </conditionalFormatting>
  <conditionalFormatting sqref="AI56:AI62">
    <cfRule type="expression" dxfId="427" priority="41">
      <formula>ISBLANK(AI56:BN97)</formula>
    </cfRule>
  </conditionalFormatting>
  <conditionalFormatting sqref="AI65:AI88">
    <cfRule type="expression" dxfId="426" priority="42">
      <formula>ISBLANK(AI65:BN104)</formula>
    </cfRule>
  </conditionalFormatting>
  <conditionalFormatting sqref="AI50:AI55 AI63:AI64">
    <cfRule type="expression" dxfId="425" priority="43">
      <formula>ISBLANK(AI50:BN90)</formula>
    </cfRule>
  </conditionalFormatting>
  <conditionalFormatting sqref="AH11:AH36">
    <cfRule type="expression" dxfId="424" priority="44">
      <formula>ISBLANK(AH11:BN36)</formula>
    </cfRule>
  </conditionalFormatting>
  <conditionalFormatting sqref="AH49 AH89">
    <cfRule type="expression" dxfId="423" priority="45">
      <formula>ISBLANK(AH49:BN86)</formula>
    </cfRule>
  </conditionalFormatting>
  <conditionalFormatting sqref="AH56:AH62">
    <cfRule type="expression" dxfId="422" priority="47">
      <formula>ISBLANK(AH56:BN97)</formula>
    </cfRule>
  </conditionalFormatting>
  <conditionalFormatting sqref="AH65:AH88">
    <cfRule type="expression" dxfId="421" priority="48">
      <formula>ISBLANK(AH65:BN104)</formula>
    </cfRule>
  </conditionalFormatting>
  <conditionalFormatting sqref="AH50:AH55 AH63:AH64">
    <cfRule type="expression" dxfId="420" priority="49">
      <formula>ISBLANK(AH50:BN90)</formula>
    </cfRule>
  </conditionalFormatting>
  <conditionalFormatting sqref="L11:AG36">
    <cfRule type="expression" dxfId="419" priority="50">
      <formula>ISBLANK(L11:AS36)</formula>
    </cfRule>
  </conditionalFormatting>
  <conditionalFormatting sqref="L49:AG49 L89:AG89">
    <cfRule type="expression" dxfId="418" priority="51">
      <formula>ISBLANK(L49:AS86)</formula>
    </cfRule>
  </conditionalFormatting>
  <conditionalFormatting sqref="L56:AG62">
    <cfRule type="expression" dxfId="417" priority="52">
      <formula>ISBLANK(L56:AS97)</formula>
    </cfRule>
  </conditionalFormatting>
  <conditionalFormatting sqref="L65:AG88">
    <cfRule type="expression" dxfId="416" priority="53">
      <formula>ISBLANK(L65:AS104)</formula>
    </cfRule>
  </conditionalFormatting>
  <conditionalFormatting sqref="L50:AG55 L63:AG64">
    <cfRule type="expression" dxfId="415" priority="54">
      <formula>ISBLANK(L50:AS90)</formula>
    </cfRule>
  </conditionalFormatting>
  <conditionalFormatting sqref="D11:K36">
    <cfRule type="expression" dxfId="414" priority="55">
      <formula>ISBLANK(D11:AL36)</formula>
    </cfRule>
  </conditionalFormatting>
  <conditionalFormatting sqref="D49:K49 D89:K89">
    <cfRule type="expression" dxfId="413" priority="56">
      <formula>ISBLANK(D49:AL86)</formula>
    </cfRule>
  </conditionalFormatting>
  <conditionalFormatting sqref="D56:K62">
    <cfRule type="expression" dxfId="412" priority="57">
      <formula>ISBLANK(D56:AL97)</formula>
    </cfRule>
  </conditionalFormatting>
  <conditionalFormatting sqref="D65:K88">
    <cfRule type="expression" dxfId="411" priority="58">
      <formula>ISBLANK(D65:AL104)</formula>
    </cfRule>
  </conditionalFormatting>
  <conditionalFormatting sqref="D50:K55 D63:K64">
    <cfRule type="expression" dxfId="410" priority="59">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AW119"/>
  <sheetViews>
    <sheetView showGridLines="0" topLeftCell="A7"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305">
        <f>'Classe 1'!B1</f>
        <v>0</v>
      </c>
      <c r="C1" s="305"/>
      <c r="D1" s="305"/>
      <c r="E1" s="305"/>
      <c r="F1" s="305"/>
      <c r="G1" s="306"/>
      <c r="H1" s="307"/>
      <c r="I1" s="47"/>
    </row>
    <row r="2" spans="1:49" ht="28">
      <c r="A2" s="84" t="s">
        <v>3</v>
      </c>
      <c r="B2" s="308">
        <f>'Classe 1'!B2</f>
        <v>0</v>
      </c>
      <c r="C2" s="308"/>
      <c r="D2" s="308"/>
      <c r="E2" s="308"/>
      <c r="F2" s="314"/>
      <c r="G2" s="309"/>
      <c r="H2" s="310"/>
      <c r="I2" s="47"/>
    </row>
    <row r="3" spans="1:49" ht="28">
      <c r="A3" s="84" t="s">
        <v>4</v>
      </c>
      <c r="B3" s="308">
        <f>'Classe 1'!B3</f>
        <v>0</v>
      </c>
      <c r="C3" s="309"/>
      <c r="D3" s="309"/>
      <c r="E3" s="309"/>
      <c r="F3" s="309"/>
      <c r="G3" s="309"/>
      <c r="H3" s="310"/>
      <c r="K3" t="s">
        <v>82</v>
      </c>
    </row>
    <row r="4" spans="1:49" ht="29" thickBot="1">
      <c r="A4" s="85" t="s">
        <v>5</v>
      </c>
      <c r="B4" s="311">
        <f>'Classe 1'!B4</f>
        <v>0</v>
      </c>
      <c r="C4" s="311"/>
      <c r="D4" s="311"/>
      <c r="E4" s="311"/>
      <c r="F4" s="311"/>
      <c r="G4" s="312"/>
      <c r="H4" s="313"/>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19"/>
      <c r="AO9" s="119"/>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20">
        <v>2</v>
      </c>
      <c r="AO10" s="120">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4'!AR11+'Classe 4'!AR12))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6">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4'!AR16+'Classe 4'!AR15+'Classe 4'!AR14+AR13))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4'!AR19+'Classe 4'!AR18+'Classe 4'!AR17))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14">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4'!AR29+'Classe 4'!AR28+'Classe 4'!AR27+'Classe 4'!AR26))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4'!AR32+'Classe 4'!AR31+'Classe 4'!AR30))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4'!AR36+'Classe 4'!AR35+'Classe 4'!AR34+'Classe 4'!AR33))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si="7"/>
        <v>0</v>
      </c>
      <c r="AG37" s="52">
        <f t="shared" si="7"/>
        <v>0</v>
      </c>
      <c r="AH37" s="52">
        <f t="shared" si="7"/>
        <v>0</v>
      </c>
      <c r="AI37" s="52">
        <f t="shared" si="7"/>
        <v>0</v>
      </c>
      <c r="AJ37" s="52">
        <f t="shared" si="7"/>
        <v>0</v>
      </c>
      <c r="AK37" s="52">
        <f t="shared" si="7"/>
        <v>0</v>
      </c>
      <c r="AL37" s="52">
        <f t="shared" si="7"/>
        <v>0</v>
      </c>
      <c r="AM37" s="52">
        <f>SUM(D37:AL37)</f>
        <v>0</v>
      </c>
      <c r="AN37" s="64"/>
      <c r="AO37" s="64"/>
      <c r="AP37" s="47"/>
      <c r="AQ37" s="47"/>
      <c r="AR37" s="47"/>
      <c r="AS37" s="47"/>
      <c r="AT37" s="56"/>
    </row>
    <row r="38" spans="1:49">
      <c r="A38" s="258"/>
      <c r="B38" s="259"/>
      <c r="C38" s="45">
        <v>2</v>
      </c>
      <c r="D38" s="52">
        <f t="shared" ref="D38:AL38" si="8">COUNTIF(D11:D36,2)</f>
        <v>0</v>
      </c>
      <c r="E38" s="52">
        <f t="shared" si="8"/>
        <v>0</v>
      </c>
      <c r="F38" s="52">
        <f t="shared" si="8"/>
        <v>0</v>
      </c>
      <c r="G38" s="52">
        <f t="shared" si="8"/>
        <v>0</v>
      </c>
      <c r="H38" s="52">
        <f t="shared" si="8"/>
        <v>0</v>
      </c>
      <c r="I38" s="52">
        <f t="shared" si="8"/>
        <v>0</v>
      </c>
      <c r="J38" s="52">
        <f t="shared" si="8"/>
        <v>0</v>
      </c>
      <c r="K38" s="52">
        <f t="shared" si="8"/>
        <v>0</v>
      </c>
      <c r="L38" s="52">
        <f t="shared" si="8"/>
        <v>0</v>
      </c>
      <c r="M38" s="52">
        <f t="shared" si="8"/>
        <v>0</v>
      </c>
      <c r="N38" s="52">
        <f t="shared" si="8"/>
        <v>0</v>
      </c>
      <c r="O38" s="52">
        <f t="shared" si="8"/>
        <v>0</v>
      </c>
      <c r="P38" s="52">
        <f t="shared" si="8"/>
        <v>0</v>
      </c>
      <c r="Q38" s="52">
        <f t="shared" si="8"/>
        <v>0</v>
      </c>
      <c r="R38" s="52">
        <f t="shared" si="8"/>
        <v>0</v>
      </c>
      <c r="S38" s="52">
        <f t="shared" si="8"/>
        <v>0</v>
      </c>
      <c r="T38" s="52">
        <f t="shared" si="8"/>
        <v>0</v>
      </c>
      <c r="U38" s="52">
        <f t="shared" si="8"/>
        <v>0</v>
      </c>
      <c r="V38" s="52">
        <f t="shared" si="8"/>
        <v>0</v>
      </c>
      <c r="W38" s="52">
        <f t="shared" si="8"/>
        <v>0</v>
      </c>
      <c r="X38" s="52">
        <f t="shared" si="8"/>
        <v>0</v>
      </c>
      <c r="Y38" s="52">
        <f t="shared" si="8"/>
        <v>0</v>
      </c>
      <c r="Z38" s="52">
        <f t="shared" si="8"/>
        <v>0</v>
      </c>
      <c r="AA38" s="52">
        <f t="shared" si="8"/>
        <v>0</v>
      </c>
      <c r="AB38" s="52">
        <f t="shared" si="8"/>
        <v>0</v>
      </c>
      <c r="AC38" s="52">
        <f t="shared" si="8"/>
        <v>0</v>
      </c>
      <c r="AD38" s="52">
        <f t="shared" si="8"/>
        <v>0</v>
      </c>
      <c r="AE38" s="52">
        <f t="shared" si="8"/>
        <v>0</v>
      </c>
      <c r="AF38" s="52">
        <f t="shared" si="8"/>
        <v>0</v>
      </c>
      <c r="AG38" s="52">
        <f t="shared" si="8"/>
        <v>0</v>
      </c>
      <c r="AH38" s="52">
        <f t="shared" si="8"/>
        <v>0</v>
      </c>
      <c r="AI38" s="52">
        <f t="shared" si="8"/>
        <v>0</v>
      </c>
      <c r="AJ38" s="52">
        <f t="shared" si="8"/>
        <v>0</v>
      </c>
      <c r="AK38" s="52">
        <f t="shared" si="8"/>
        <v>0</v>
      </c>
      <c r="AL38" s="52">
        <f t="shared" si="8"/>
        <v>0</v>
      </c>
      <c r="AM38" s="52">
        <f t="shared" ref="AM38:AM42" si="9">SUM(D38:AL38)</f>
        <v>0</v>
      </c>
      <c r="AN38" s="64"/>
      <c r="AO38" s="64"/>
      <c r="AP38" s="47"/>
      <c r="AQ38" s="47"/>
      <c r="AR38" s="47"/>
      <c r="AS38" s="47"/>
      <c r="AT38" s="50">
        <v>0</v>
      </c>
    </row>
    <row r="39" spans="1:49">
      <c r="A39" s="258"/>
      <c r="B39" s="259"/>
      <c r="C39" s="45">
        <v>3</v>
      </c>
      <c r="D39" s="52">
        <f t="shared" ref="D39:AL39" si="10">COUNTIF(D11:D36,3)</f>
        <v>0</v>
      </c>
      <c r="E39" s="52">
        <f t="shared" si="10"/>
        <v>0</v>
      </c>
      <c r="F39" s="52">
        <f t="shared" si="10"/>
        <v>0</v>
      </c>
      <c r="G39" s="52">
        <f t="shared" si="10"/>
        <v>0</v>
      </c>
      <c r="H39" s="52">
        <f t="shared" si="10"/>
        <v>0</v>
      </c>
      <c r="I39" s="52">
        <f t="shared" si="10"/>
        <v>0</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0</v>
      </c>
      <c r="V39" s="52">
        <f t="shared" si="10"/>
        <v>0</v>
      </c>
      <c r="W39" s="52">
        <f t="shared" si="10"/>
        <v>0</v>
      </c>
      <c r="X39" s="52">
        <f t="shared" si="10"/>
        <v>0</v>
      </c>
      <c r="Y39" s="52">
        <f t="shared" si="10"/>
        <v>0</v>
      </c>
      <c r="Z39" s="52">
        <f t="shared" si="10"/>
        <v>0</v>
      </c>
      <c r="AA39" s="52">
        <f t="shared" si="10"/>
        <v>0</v>
      </c>
      <c r="AB39" s="52">
        <f t="shared" si="10"/>
        <v>0</v>
      </c>
      <c r="AC39" s="52">
        <f t="shared" si="10"/>
        <v>0</v>
      </c>
      <c r="AD39" s="52">
        <f t="shared" si="10"/>
        <v>0</v>
      </c>
      <c r="AE39" s="52">
        <f t="shared" si="10"/>
        <v>0</v>
      </c>
      <c r="AF39" s="52">
        <f t="shared" si="10"/>
        <v>0</v>
      </c>
      <c r="AG39" s="52">
        <f t="shared" si="10"/>
        <v>0</v>
      </c>
      <c r="AH39" s="52">
        <f t="shared" si="10"/>
        <v>0</v>
      </c>
      <c r="AI39" s="52">
        <f t="shared" si="10"/>
        <v>0</v>
      </c>
      <c r="AJ39" s="52">
        <f t="shared" si="10"/>
        <v>0</v>
      </c>
      <c r="AK39" s="52">
        <f t="shared" si="10"/>
        <v>0</v>
      </c>
      <c r="AL39" s="52">
        <f t="shared" si="10"/>
        <v>0</v>
      </c>
      <c r="AM39" s="52">
        <f t="shared" si="9"/>
        <v>0</v>
      </c>
      <c r="AN39" s="64"/>
      <c r="AO39" s="64"/>
      <c r="AP39" s="47"/>
      <c r="AQ39" s="47"/>
      <c r="AR39" s="47"/>
      <c r="AS39" s="47"/>
      <c r="AT39" s="50">
        <v>1</v>
      </c>
    </row>
    <row r="40" spans="1:49">
      <c r="A40" s="258"/>
      <c r="B40" s="259"/>
      <c r="C40" s="45">
        <v>9</v>
      </c>
      <c r="D40" s="52">
        <f t="shared" ref="D40:AL40" si="11">COUNTIF(D11:D36,9)</f>
        <v>0</v>
      </c>
      <c r="E40" s="52">
        <f t="shared" si="11"/>
        <v>0</v>
      </c>
      <c r="F40" s="52">
        <f t="shared" si="11"/>
        <v>0</v>
      </c>
      <c r="G40" s="52">
        <f t="shared" si="11"/>
        <v>0</v>
      </c>
      <c r="H40" s="52">
        <f t="shared" si="11"/>
        <v>0</v>
      </c>
      <c r="I40" s="52">
        <f t="shared" si="11"/>
        <v>0</v>
      </c>
      <c r="J40" s="52">
        <f t="shared" si="11"/>
        <v>0</v>
      </c>
      <c r="K40" s="52">
        <f t="shared" si="11"/>
        <v>0</v>
      </c>
      <c r="L40" s="52">
        <f t="shared" si="11"/>
        <v>0</v>
      </c>
      <c r="M40" s="52">
        <f t="shared" si="11"/>
        <v>0</v>
      </c>
      <c r="N40" s="52">
        <f t="shared" si="11"/>
        <v>0</v>
      </c>
      <c r="O40" s="52">
        <f t="shared" si="11"/>
        <v>0</v>
      </c>
      <c r="P40" s="52">
        <f t="shared" si="11"/>
        <v>0</v>
      </c>
      <c r="Q40" s="52">
        <f t="shared" si="11"/>
        <v>0</v>
      </c>
      <c r="R40" s="52">
        <f t="shared" si="11"/>
        <v>0</v>
      </c>
      <c r="S40" s="52">
        <f t="shared" si="11"/>
        <v>0</v>
      </c>
      <c r="T40" s="52">
        <f t="shared" si="11"/>
        <v>0</v>
      </c>
      <c r="U40" s="52">
        <f t="shared" si="11"/>
        <v>0</v>
      </c>
      <c r="V40" s="52">
        <f t="shared" si="11"/>
        <v>0</v>
      </c>
      <c r="W40" s="52">
        <f t="shared" si="11"/>
        <v>0</v>
      </c>
      <c r="X40" s="52">
        <f t="shared" si="11"/>
        <v>0</v>
      </c>
      <c r="Y40" s="52">
        <f t="shared" si="11"/>
        <v>0</v>
      </c>
      <c r="Z40" s="52">
        <f t="shared" si="11"/>
        <v>0</v>
      </c>
      <c r="AA40" s="52">
        <f t="shared" si="11"/>
        <v>0</v>
      </c>
      <c r="AB40" s="52">
        <f t="shared" si="11"/>
        <v>0</v>
      </c>
      <c r="AC40" s="52">
        <f t="shared" si="11"/>
        <v>0</v>
      </c>
      <c r="AD40" s="52">
        <f t="shared" si="11"/>
        <v>0</v>
      </c>
      <c r="AE40" s="52">
        <f t="shared" si="11"/>
        <v>0</v>
      </c>
      <c r="AF40" s="52">
        <f t="shared" si="11"/>
        <v>0</v>
      </c>
      <c r="AG40" s="52">
        <f t="shared" si="11"/>
        <v>0</v>
      </c>
      <c r="AH40" s="52">
        <f t="shared" si="11"/>
        <v>0</v>
      </c>
      <c r="AI40" s="52">
        <f t="shared" si="11"/>
        <v>0</v>
      </c>
      <c r="AJ40" s="52">
        <f t="shared" si="11"/>
        <v>0</v>
      </c>
      <c r="AK40" s="52">
        <f t="shared" si="11"/>
        <v>0</v>
      </c>
      <c r="AL40" s="52">
        <f t="shared" si="11"/>
        <v>0</v>
      </c>
      <c r="AM40" s="52">
        <f t="shared" si="9"/>
        <v>0</v>
      </c>
      <c r="AN40" s="64"/>
      <c r="AO40" s="64"/>
      <c r="AP40" s="47"/>
      <c r="AQ40" s="47"/>
      <c r="AR40" s="47"/>
      <c r="AS40" s="47"/>
      <c r="AT40" s="50">
        <v>2</v>
      </c>
    </row>
    <row r="41" spans="1:49">
      <c r="A41" s="258"/>
      <c r="B41" s="259"/>
      <c r="C41" s="46">
        <v>0</v>
      </c>
      <c r="D41" s="52">
        <f t="shared" ref="D41:AL41" si="12">COUNTIF(D11:D36,0)</f>
        <v>0</v>
      </c>
      <c r="E41" s="52">
        <f t="shared" si="12"/>
        <v>0</v>
      </c>
      <c r="F41" s="52">
        <f t="shared" si="12"/>
        <v>0</v>
      </c>
      <c r="G41" s="52">
        <f t="shared" si="12"/>
        <v>0</v>
      </c>
      <c r="H41" s="52">
        <f t="shared" si="12"/>
        <v>0</v>
      </c>
      <c r="I41" s="52">
        <f t="shared" si="12"/>
        <v>0</v>
      </c>
      <c r="J41" s="52">
        <f t="shared" si="12"/>
        <v>0</v>
      </c>
      <c r="K41" s="52">
        <f t="shared" si="12"/>
        <v>0</v>
      </c>
      <c r="L41" s="52">
        <f t="shared" si="12"/>
        <v>0</v>
      </c>
      <c r="M41" s="52">
        <f t="shared" si="12"/>
        <v>0</v>
      </c>
      <c r="N41" s="52">
        <f t="shared" si="12"/>
        <v>0</v>
      </c>
      <c r="O41" s="52">
        <f t="shared" si="12"/>
        <v>0</v>
      </c>
      <c r="P41" s="52">
        <f t="shared" si="12"/>
        <v>0</v>
      </c>
      <c r="Q41" s="52">
        <f t="shared" si="12"/>
        <v>0</v>
      </c>
      <c r="R41" s="52">
        <f t="shared" si="12"/>
        <v>0</v>
      </c>
      <c r="S41" s="52">
        <f t="shared" si="12"/>
        <v>0</v>
      </c>
      <c r="T41" s="52">
        <f t="shared" si="12"/>
        <v>0</v>
      </c>
      <c r="U41" s="52">
        <f t="shared" si="12"/>
        <v>0</v>
      </c>
      <c r="V41" s="52">
        <f t="shared" si="12"/>
        <v>0</v>
      </c>
      <c r="W41" s="52">
        <f t="shared" si="12"/>
        <v>0</v>
      </c>
      <c r="X41" s="52">
        <f t="shared" si="12"/>
        <v>0</v>
      </c>
      <c r="Y41" s="52">
        <f t="shared" si="12"/>
        <v>0</v>
      </c>
      <c r="Z41" s="52">
        <f t="shared" si="12"/>
        <v>0</v>
      </c>
      <c r="AA41" s="52">
        <f t="shared" si="12"/>
        <v>0</v>
      </c>
      <c r="AB41" s="52">
        <f t="shared" si="12"/>
        <v>0</v>
      </c>
      <c r="AC41" s="52">
        <f t="shared" si="12"/>
        <v>0</v>
      </c>
      <c r="AD41" s="52">
        <f t="shared" si="12"/>
        <v>0</v>
      </c>
      <c r="AE41" s="52">
        <f t="shared" si="12"/>
        <v>0</v>
      </c>
      <c r="AF41" s="52">
        <f t="shared" si="12"/>
        <v>0</v>
      </c>
      <c r="AG41" s="52">
        <f t="shared" si="12"/>
        <v>0</v>
      </c>
      <c r="AH41" s="52">
        <f t="shared" si="12"/>
        <v>0</v>
      </c>
      <c r="AI41" s="52">
        <f t="shared" si="12"/>
        <v>0</v>
      </c>
      <c r="AJ41" s="52">
        <f t="shared" si="12"/>
        <v>0</v>
      </c>
      <c r="AK41" s="52">
        <f t="shared" si="12"/>
        <v>0</v>
      </c>
      <c r="AL41" s="52">
        <f t="shared" si="12"/>
        <v>0</v>
      </c>
      <c r="AM41" s="52">
        <f t="shared" si="9"/>
        <v>0</v>
      </c>
      <c r="AN41" s="47"/>
      <c r="AO41" s="47"/>
      <c r="AP41" s="47"/>
      <c r="AQ41" s="47"/>
      <c r="AR41" s="47"/>
      <c r="AS41" s="47"/>
      <c r="AT41" s="50">
        <v>3</v>
      </c>
    </row>
    <row r="42" spans="1:49">
      <c r="A42" s="260"/>
      <c r="B42" s="261"/>
      <c r="C42" s="46" t="s">
        <v>15</v>
      </c>
      <c r="D42" s="52">
        <f>COUNTIF(D11:D36,"ABS")</f>
        <v>0</v>
      </c>
      <c r="E42" s="52">
        <f t="shared" ref="E42:AL42" si="13">COUNTIF(E11:E36,"ABS")</f>
        <v>0</v>
      </c>
      <c r="F42" s="52">
        <f t="shared" si="13"/>
        <v>0</v>
      </c>
      <c r="G42" s="52">
        <f t="shared" si="13"/>
        <v>0</v>
      </c>
      <c r="H42" s="52">
        <f t="shared" si="13"/>
        <v>0</v>
      </c>
      <c r="I42" s="52">
        <f t="shared" si="13"/>
        <v>0</v>
      </c>
      <c r="J42" s="52">
        <f t="shared" si="13"/>
        <v>0</v>
      </c>
      <c r="K42" s="52">
        <f t="shared" si="13"/>
        <v>0</v>
      </c>
      <c r="L42" s="52">
        <f t="shared" si="13"/>
        <v>0</v>
      </c>
      <c r="M42" s="52">
        <f t="shared" si="13"/>
        <v>0</v>
      </c>
      <c r="N42" s="52">
        <f t="shared" si="13"/>
        <v>0</v>
      </c>
      <c r="O42" s="52">
        <f t="shared" si="13"/>
        <v>0</v>
      </c>
      <c r="P42" s="52">
        <f t="shared" si="13"/>
        <v>0</v>
      </c>
      <c r="Q42" s="52">
        <f t="shared" si="13"/>
        <v>0</v>
      </c>
      <c r="R42" s="52">
        <f>COUNTIF(R11:R36,"ABS")</f>
        <v>0</v>
      </c>
      <c r="S42" s="52">
        <f t="shared" si="13"/>
        <v>0</v>
      </c>
      <c r="T42" s="52">
        <f t="shared" si="13"/>
        <v>0</v>
      </c>
      <c r="U42" s="52">
        <f t="shared" si="13"/>
        <v>0</v>
      </c>
      <c r="V42" s="52">
        <f t="shared" si="13"/>
        <v>0</v>
      </c>
      <c r="W42" s="52">
        <f t="shared" si="13"/>
        <v>0</v>
      </c>
      <c r="X42" s="52">
        <f>COUNTIF(X11:X36,"ABS")</f>
        <v>0</v>
      </c>
      <c r="Y42" s="52">
        <f t="shared" si="13"/>
        <v>0</v>
      </c>
      <c r="Z42" s="52">
        <f t="shared" si="13"/>
        <v>0</v>
      </c>
      <c r="AA42" s="52">
        <f t="shared" si="13"/>
        <v>0</v>
      </c>
      <c r="AB42" s="52">
        <f t="shared" si="13"/>
        <v>0</v>
      </c>
      <c r="AC42" s="52">
        <f t="shared" si="13"/>
        <v>0</v>
      </c>
      <c r="AD42" s="52">
        <f t="shared" si="13"/>
        <v>0</v>
      </c>
      <c r="AE42" s="52">
        <f t="shared" si="13"/>
        <v>0</v>
      </c>
      <c r="AF42" s="52">
        <f t="shared" si="13"/>
        <v>0</v>
      </c>
      <c r="AG42" s="52">
        <f t="shared" si="13"/>
        <v>0</v>
      </c>
      <c r="AH42" s="52">
        <f t="shared" si="13"/>
        <v>0</v>
      </c>
      <c r="AI42" s="52">
        <f t="shared" si="13"/>
        <v>0</v>
      </c>
      <c r="AJ42" s="52">
        <f t="shared" si="13"/>
        <v>0</v>
      </c>
      <c r="AK42" s="52">
        <f t="shared" si="13"/>
        <v>0</v>
      </c>
      <c r="AL42" s="52">
        <f t="shared" si="13"/>
        <v>0</v>
      </c>
      <c r="AM42" s="52">
        <f t="shared" si="9"/>
        <v>0</v>
      </c>
      <c r="AN42" s="47"/>
      <c r="AO42" s="47"/>
      <c r="AP42" s="47"/>
      <c r="AQ42" s="47"/>
      <c r="AR42" s="47"/>
      <c r="AS42" s="47"/>
      <c r="AT42" s="50">
        <v>9</v>
      </c>
    </row>
    <row r="43" spans="1:49">
      <c r="A43" s="55"/>
      <c r="B43" s="54"/>
      <c r="C43" s="32" t="s">
        <v>8</v>
      </c>
      <c r="D43" s="74">
        <f>D37/(26-D42)</f>
        <v>0</v>
      </c>
      <c r="E43" s="74">
        <f t="shared" ref="E43:AL43" si="14">E37/(26-E42)</f>
        <v>0</v>
      </c>
      <c r="F43" s="74">
        <f>F37/(26-F42)</f>
        <v>0</v>
      </c>
      <c r="G43" s="74">
        <f t="shared" si="14"/>
        <v>0</v>
      </c>
      <c r="H43" s="74">
        <f t="shared" si="14"/>
        <v>0</v>
      </c>
      <c r="I43" s="74">
        <f t="shared" si="14"/>
        <v>0</v>
      </c>
      <c r="J43" s="74">
        <f t="shared" si="14"/>
        <v>0</v>
      </c>
      <c r="K43" s="74">
        <f t="shared" si="14"/>
        <v>0</v>
      </c>
      <c r="L43" s="74">
        <f t="shared" si="14"/>
        <v>0</v>
      </c>
      <c r="M43" s="74">
        <f t="shared" si="14"/>
        <v>0</v>
      </c>
      <c r="N43" s="74">
        <f t="shared" si="14"/>
        <v>0</v>
      </c>
      <c r="O43" s="74">
        <f t="shared" si="14"/>
        <v>0</v>
      </c>
      <c r="P43" s="74">
        <f t="shared" si="14"/>
        <v>0</v>
      </c>
      <c r="Q43" s="74">
        <f t="shared" si="14"/>
        <v>0</v>
      </c>
      <c r="R43" s="74">
        <f t="shared" si="14"/>
        <v>0</v>
      </c>
      <c r="S43" s="74">
        <f t="shared" si="14"/>
        <v>0</v>
      </c>
      <c r="T43" s="74">
        <f t="shared" si="14"/>
        <v>0</v>
      </c>
      <c r="U43" s="74">
        <f t="shared" si="14"/>
        <v>0</v>
      </c>
      <c r="V43" s="74">
        <f t="shared" si="14"/>
        <v>0</v>
      </c>
      <c r="W43" s="74">
        <f t="shared" si="14"/>
        <v>0</v>
      </c>
      <c r="X43" s="74">
        <f t="shared" si="14"/>
        <v>0</v>
      </c>
      <c r="Y43" s="74">
        <f t="shared" si="14"/>
        <v>0</v>
      </c>
      <c r="Z43" s="74">
        <f t="shared" si="14"/>
        <v>0</v>
      </c>
      <c r="AA43" s="74">
        <f t="shared" si="14"/>
        <v>0</v>
      </c>
      <c r="AB43" s="74">
        <f t="shared" si="14"/>
        <v>0</v>
      </c>
      <c r="AC43" s="74">
        <f t="shared" si="14"/>
        <v>0</v>
      </c>
      <c r="AD43" s="74">
        <f t="shared" si="14"/>
        <v>0</v>
      </c>
      <c r="AE43" s="74">
        <f t="shared" si="14"/>
        <v>0</v>
      </c>
      <c r="AF43" s="74">
        <f t="shared" si="14"/>
        <v>0</v>
      </c>
      <c r="AG43" s="74">
        <f t="shared" si="14"/>
        <v>0</v>
      </c>
      <c r="AH43" s="74">
        <f t="shared" si="14"/>
        <v>0</v>
      </c>
      <c r="AI43" s="74">
        <f t="shared" si="14"/>
        <v>0</v>
      </c>
      <c r="AJ43" s="74">
        <f t="shared" si="14"/>
        <v>0</v>
      </c>
      <c r="AK43" s="74">
        <f t="shared" si="14"/>
        <v>0</v>
      </c>
      <c r="AL43" s="74">
        <f t="shared" si="14"/>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17"/>
      <c r="AO47" s="117"/>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18">
        <v>2</v>
      </c>
      <c r="AO48" s="118">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15">COUNTIF(D49:AL49,1)</f>
        <v>0</v>
      </c>
      <c r="AN49" s="3">
        <f t="shared" ref="AN49:AN89" si="16">COUNTIF(D49:AL49,2)</f>
        <v>0</v>
      </c>
      <c r="AO49" s="3">
        <f t="shared" ref="AO49:AO89" si="17">COUNTIF(D49:AL49,3)</f>
        <v>0</v>
      </c>
      <c r="AP49" s="3">
        <f t="shared" ref="AP49:AP89" si="18">COUNTIF(D49:AL49,9)</f>
        <v>0</v>
      </c>
      <c r="AQ49" s="3">
        <f t="shared" ref="AQ49:AQ89" si="19">COUNTIF(D49:AL49,0)</f>
        <v>0</v>
      </c>
      <c r="AR49" s="3">
        <f t="shared" ref="AR49:AR89" si="20">COUNTIF(D49:AL49,"ABS")</f>
        <v>0</v>
      </c>
      <c r="AS49" s="94" t="str">
        <f>IF(ISERROR(AM49/($K$4-AR49)),"-",AM49/($K$4-AR49))</f>
        <v>-</v>
      </c>
      <c r="AU49" s="271" t="e">
        <f>(AM49+AM50+AM51+AM52+AM53+AM54+AM55+AM56+AM57)/((9*K4)-('Classe 4'!AR49+'Classe 4'!AR50+'Classe 4'!AR51+'Classe 4'!AR52+'Classe 4'!AR53+'Classe 4'!AR54+'Classe 4'!AR55+'Classe 4'!AR56+'Classe 4'!AR57))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15"/>
        <v>0</v>
      </c>
      <c r="AN50" s="3">
        <f t="shared" si="16"/>
        <v>0</v>
      </c>
      <c r="AO50" s="3">
        <f t="shared" si="17"/>
        <v>0</v>
      </c>
      <c r="AP50" s="3">
        <f t="shared" si="18"/>
        <v>0</v>
      </c>
      <c r="AQ50" s="3">
        <f t="shared" si="19"/>
        <v>0</v>
      </c>
      <c r="AR50" s="3">
        <f t="shared" si="20"/>
        <v>0</v>
      </c>
      <c r="AS50" s="94" t="str">
        <f t="shared" ref="AS50:AS89" si="21">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15"/>
        <v>0</v>
      </c>
      <c r="AN51" s="3">
        <f t="shared" si="16"/>
        <v>0</v>
      </c>
      <c r="AO51" s="3">
        <f t="shared" si="17"/>
        <v>0</v>
      </c>
      <c r="AP51" s="3">
        <f t="shared" si="18"/>
        <v>0</v>
      </c>
      <c r="AQ51" s="3">
        <f t="shared" si="19"/>
        <v>0</v>
      </c>
      <c r="AR51" s="3">
        <f t="shared" si="20"/>
        <v>0</v>
      </c>
      <c r="AS51" s="94" t="str">
        <f t="shared" si="21"/>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15"/>
        <v>0</v>
      </c>
      <c r="AN52" s="3">
        <f t="shared" si="16"/>
        <v>0</v>
      </c>
      <c r="AO52" s="3">
        <f t="shared" si="17"/>
        <v>0</v>
      </c>
      <c r="AP52" s="28">
        <f t="shared" si="18"/>
        <v>0</v>
      </c>
      <c r="AQ52" s="28">
        <f t="shared" si="19"/>
        <v>0</v>
      </c>
      <c r="AR52" s="3">
        <f t="shared" si="20"/>
        <v>0</v>
      </c>
      <c r="AS52" s="94" t="str">
        <f t="shared" si="21"/>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15"/>
        <v>0</v>
      </c>
      <c r="AN53" s="3">
        <f t="shared" si="16"/>
        <v>0</v>
      </c>
      <c r="AO53" s="3">
        <f t="shared" si="17"/>
        <v>0</v>
      </c>
      <c r="AP53" s="3">
        <f t="shared" si="18"/>
        <v>0</v>
      </c>
      <c r="AQ53" s="3">
        <f t="shared" si="19"/>
        <v>0</v>
      </c>
      <c r="AR53" s="3">
        <f t="shared" si="20"/>
        <v>0</v>
      </c>
      <c r="AS53" s="94" t="str">
        <f t="shared" si="21"/>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15"/>
        <v>0</v>
      </c>
      <c r="AN54" s="3">
        <f t="shared" si="16"/>
        <v>0</v>
      </c>
      <c r="AO54" s="3">
        <f t="shared" si="17"/>
        <v>0</v>
      </c>
      <c r="AP54" s="28">
        <f t="shared" si="18"/>
        <v>0</v>
      </c>
      <c r="AQ54" s="28">
        <f t="shared" si="19"/>
        <v>0</v>
      </c>
      <c r="AR54" s="3">
        <f t="shared" si="20"/>
        <v>0</v>
      </c>
      <c r="AS54" s="94" t="str">
        <f t="shared" si="21"/>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15"/>
        <v>0</v>
      </c>
      <c r="AN55" s="3">
        <f t="shared" si="16"/>
        <v>0</v>
      </c>
      <c r="AO55" s="3">
        <f t="shared" si="17"/>
        <v>0</v>
      </c>
      <c r="AP55" s="28">
        <f t="shared" si="18"/>
        <v>0</v>
      </c>
      <c r="AQ55" s="28">
        <f t="shared" si="19"/>
        <v>0</v>
      </c>
      <c r="AR55" s="3">
        <f t="shared" si="20"/>
        <v>0</v>
      </c>
      <c r="AS55" s="94" t="str">
        <f t="shared" si="21"/>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15"/>
        <v>0</v>
      </c>
      <c r="AN56" s="3">
        <f t="shared" si="16"/>
        <v>0</v>
      </c>
      <c r="AO56" s="3">
        <f t="shared" si="17"/>
        <v>0</v>
      </c>
      <c r="AP56" s="28">
        <f t="shared" si="18"/>
        <v>0</v>
      </c>
      <c r="AQ56" s="28">
        <f t="shared" si="19"/>
        <v>0</v>
      </c>
      <c r="AR56" s="3">
        <f t="shared" si="20"/>
        <v>0</v>
      </c>
      <c r="AS56" s="94" t="str">
        <f t="shared" si="21"/>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15"/>
        <v>0</v>
      </c>
      <c r="AN57" s="3">
        <f t="shared" si="16"/>
        <v>0</v>
      </c>
      <c r="AO57" s="3">
        <f t="shared" si="17"/>
        <v>0</v>
      </c>
      <c r="AP57" s="28">
        <f t="shared" si="18"/>
        <v>0</v>
      </c>
      <c r="AQ57" s="28">
        <f t="shared" si="19"/>
        <v>0</v>
      </c>
      <c r="AR57" s="3">
        <f t="shared" si="20"/>
        <v>0</v>
      </c>
      <c r="AS57" s="94" t="str">
        <f t="shared" si="21"/>
        <v>-</v>
      </c>
      <c r="AU57" s="273"/>
      <c r="AV57" s="276"/>
      <c r="AW57" s="304"/>
    </row>
    <row r="58" spans="1:49">
      <c r="A58" s="278"/>
      <c r="B58" s="113">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15"/>
        <v>0</v>
      </c>
      <c r="AN58" s="3">
        <f t="shared" si="16"/>
        <v>0</v>
      </c>
      <c r="AO58" s="3">
        <f t="shared" si="17"/>
        <v>0</v>
      </c>
      <c r="AP58" s="28">
        <f t="shared" si="18"/>
        <v>0</v>
      </c>
      <c r="AQ58" s="28">
        <f t="shared" si="19"/>
        <v>0</v>
      </c>
      <c r="AR58" s="3">
        <f t="shared" si="20"/>
        <v>0</v>
      </c>
      <c r="AS58" s="94" t="str">
        <f t="shared" si="21"/>
        <v>-</v>
      </c>
      <c r="AU58" s="141" t="str">
        <f>AS58</f>
        <v>-</v>
      </c>
      <c r="AV58" s="144" t="str">
        <f>AS58</f>
        <v>-</v>
      </c>
      <c r="AW58" s="142" t="e">
        <f>#REF!</f>
        <v>#REF!</v>
      </c>
    </row>
    <row r="59" spans="1:49">
      <c r="A59" s="278"/>
      <c r="B59" s="113">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15"/>
        <v>0</v>
      </c>
      <c r="AN59" s="3">
        <f t="shared" si="16"/>
        <v>0</v>
      </c>
      <c r="AO59" s="3">
        <f t="shared" si="17"/>
        <v>0</v>
      </c>
      <c r="AP59" s="28">
        <f t="shared" si="18"/>
        <v>0</v>
      </c>
      <c r="AQ59" s="28">
        <f t="shared" si="19"/>
        <v>0</v>
      </c>
      <c r="AR59" s="3">
        <f t="shared" si="20"/>
        <v>0</v>
      </c>
      <c r="AS59" s="94" t="str">
        <f t="shared" si="21"/>
        <v>-</v>
      </c>
      <c r="AU59" s="141" t="str">
        <f>AS59</f>
        <v>-</v>
      </c>
      <c r="AV59" s="144" t="str">
        <f>AS59</f>
        <v>-</v>
      </c>
      <c r="AW59" s="142" t="e">
        <f>#REF!</f>
        <v>#REF!</v>
      </c>
    </row>
    <row r="60" spans="1:49">
      <c r="A60" s="278"/>
      <c r="B60" s="113">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15"/>
        <v>0</v>
      </c>
      <c r="AN60" s="3">
        <f t="shared" si="16"/>
        <v>0</v>
      </c>
      <c r="AO60" s="3">
        <f t="shared" si="17"/>
        <v>0</v>
      </c>
      <c r="AP60" s="28">
        <f t="shared" si="18"/>
        <v>0</v>
      </c>
      <c r="AQ60" s="28">
        <f t="shared" si="19"/>
        <v>0</v>
      </c>
      <c r="AR60" s="3">
        <f t="shared" si="20"/>
        <v>0</v>
      </c>
      <c r="AS60" s="94" t="str">
        <f t="shared" si="21"/>
        <v>-</v>
      </c>
      <c r="AU60" s="141" t="str">
        <f>AS60</f>
        <v>-</v>
      </c>
      <c r="AV60" s="144" t="str">
        <f>AS60</f>
        <v>-</v>
      </c>
      <c r="AW60" s="142" t="e">
        <f>#REF!</f>
        <v>#REF!</v>
      </c>
    </row>
    <row r="61" spans="1:49">
      <c r="A61" s="278"/>
      <c r="B61" s="113">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15"/>
        <v>0</v>
      </c>
      <c r="AN61" s="3">
        <f t="shared" si="16"/>
        <v>0</v>
      </c>
      <c r="AO61" s="3">
        <f t="shared" si="17"/>
        <v>0</v>
      </c>
      <c r="AP61" s="28">
        <f t="shared" si="18"/>
        <v>0</v>
      </c>
      <c r="AQ61" s="28">
        <f t="shared" si="19"/>
        <v>0</v>
      </c>
      <c r="AR61" s="3">
        <f t="shared" si="20"/>
        <v>0</v>
      </c>
      <c r="AS61" s="94" t="str">
        <f t="shared" si="21"/>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15"/>
        <v>0</v>
      </c>
      <c r="AN62" s="3">
        <f t="shared" si="16"/>
        <v>0</v>
      </c>
      <c r="AO62" s="3">
        <f t="shared" si="17"/>
        <v>0</v>
      </c>
      <c r="AP62" s="28">
        <f t="shared" si="18"/>
        <v>0</v>
      </c>
      <c r="AQ62" s="28">
        <f t="shared" si="19"/>
        <v>0</v>
      </c>
      <c r="AR62" s="3">
        <f t="shared" si="20"/>
        <v>0</v>
      </c>
      <c r="AS62" s="94" t="str">
        <f t="shared" si="21"/>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15"/>
        <v>0</v>
      </c>
      <c r="AN63" s="3">
        <f t="shared" si="16"/>
        <v>0</v>
      </c>
      <c r="AO63" s="3">
        <f t="shared" si="17"/>
        <v>0</v>
      </c>
      <c r="AP63" s="28">
        <f t="shared" si="18"/>
        <v>0</v>
      </c>
      <c r="AQ63" s="28">
        <f t="shared" si="19"/>
        <v>0</v>
      </c>
      <c r="AR63" s="3">
        <f t="shared" si="20"/>
        <v>0</v>
      </c>
      <c r="AS63" s="94" t="str">
        <f t="shared" si="21"/>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15"/>
        <v>0</v>
      </c>
      <c r="AN64" s="3">
        <f t="shared" si="16"/>
        <v>0</v>
      </c>
      <c r="AO64" s="3">
        <f t="shared" si="17"/>
        <v>0</v>
      </c>
      <c r="AP64" s="3">
        <f t="shared" si="18"/>
        <v>0</v>
      </c>
      <c r="AQ64" s="3">
        <f t="shared" si="19"/>
        <v>0</v>
      </c>
      <c r="AR64" s="3">
        <f t="shared" si="20"/>
        <v>0</v>
      </c>
      <c r="AS64" s="94" t="str">
        <f t="shared" si="21"/>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15"/>
        <v>0</v>
      </c>
      <c r="AN65" s="3">
        <f t="shared" si="16"/>
        <v>0</v>
      </c>
      <c r="AO65" s="3">
        <f t="shared" si="17"/>
        <v>0</v>
      </c>
      <c r="AP65" s="3">
        <f t="shared" si="18"/>
        <v>0</v>
      </c>
      <c r="AQ65" s="3">
        <f t="shared" si="19"/>
        <v>0</v>
      </c>
      <c r="AR65" s="3">
        <f t="shared" si="20"/>
        <v>0</v>
      </c>
      <c r="AS65" s="94" t="str">
        <f t="shared" si="21"/>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15"/>
        <v>0</v>
      </c>
      <c r="AN66" s="3">
        <f t="shared" si="16"/>
        <v>0</v>
      </c>
      <c r="AO66" s="3">
        <f t="shared" si="17"/>
        <v>0</v>
      </c>
      <c r="AP66" s="3">
        <f t="shared" si="18"/>
        <v>0</v>
      </c>
      <c r="AQ66" s="3">
        <f t="shared" si="19"/>
        <v>0</v>
      </c>
      <c r="AR66" s="3">
        <f t="shared" si="20"/>
        <v>0</v>
      </c>
      <c r="AS66" s="94" t="str">
        <f t="shared" si="21"/>
        <v>-</v>
      </c>
      <c r="AU66" s="271" t="e">
        <f>(AM66+AM67+AM68)/((3*K4)-('Classe 4'!AR66+'Classe 4'!AR67+'Classe 4'!AR68))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15"/>
        <v>0</v>
      </c>
      <c r="AN67" s="3">
        <f t="shared" si="16"/>
        <v>0</v>
      </c>
      <c r="AO67" s="3">
        <f t="shared" si="17"/>
        <v>0</v>
      </c>
      <c r="AP67" s="3">
        <f t="shared" si="18"/>
        <v>0</v>
      </c>
      <c r="AQ67" s="3">
        <f t="shared" si="19"/>
        <v>0</v>
      </c>
      <c r="AR67" s="3">
        <f t="shared" si="20"/>
        <v>0</v>
      </c>
      <c r="AS67" s="94" t="str">
        <f t="shared" si="21"/>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15"/>
        <v>0</v>
      </c>
      <c r="AN68" s="3">
        <f t="shared" si="16"/>
        <v>0</v>
      </c>
      <c r="AO68" s="3">
        <f t="shared" si="17"/>
        <v>0</v>
      </c>
      <c r="AP68" s="3">
        <f t="shared" si="18"/>
        <v>0</v>
      </c>
      <c r="AQ68" s="3">
        <f t="shared" si="19"/>
        <v>0</v>
      </c>
      <c r="AR68" s="3">
        <f t="shared" si="20"/>
        <v>0</v>
      </c>
      <c r="AS68" s="94" t="str">
        <f t="shared" si="21"/>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15"/>
        <v>0</v>
      </c>
      <c r="AN69" s="3">
        <f t="shared" si="16"/>
        <v>0</v>
      </c>
      <c r="AO69" s="3">
        <f t="shared" si="17"/>
        <v>0</v>
      </c>
      <c r="AP69" s="3">
        <f t="shared" si="18"/>
        <v>0</v>
      </c>
      <c r="AQ69" s="3">
        <f t="shared" si="19"/>
        <v>0</v>
      </c>
      <c r="AR69" s="3">
        <f t="shared" si="20"/>
        <v>0</v>
      </c>
      <c r="AS69" s="94" t="str">
        <f t="shared" si="21"/>
        <v>-</v>
      </c>
      <c r="AU69" s="271" t="e">
        <f>(AM69+AM70+AM71+AM72)/((4*K4)-('Classe 4'!AR69+'Classe 4'!AR70+'Classe 4'!AR71+'Classe 4'!AR72))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15"/>
        <v>0</v>
      </c>
      <c r="AN70" s="3">
        <f t="shared" si="16"/>
        <v>0</v>
      </c>
      <c r="AO70" s="3">
        <f t="shared" si="17"/>
        <v>0</v>
      </c>
      <c r="AP70" s="3">
        <f t="shared" si="18"/>
        <v>0</v>
      </c>
      <c r="AQ70" s="3">
        <f t="shared" si="19"/>
        <v>0</v>
      </c>
      <c r="AR70" s="3">
        <f t="shared" si="20"/>
        <v>0</v>
      </c>
      <c r="AS70" s="94" t="str">
        <f t="shared" si="21"/>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15"/>
        <v>0</v>
      </c>
      <c r="AN71" s="3">
        <f t="shared" si="16"/>
        <v>0</v>
      </c>
      <c r="AO71" s="3">
        <f t="shared" si="17"/>
        <v>0</v>
      </c>
      <c r="AP71" s="3">
        <f t="shared" si="18"/>
        <v>0</v>
      </c>
      <c r="AQ71" s="3">
        <f t="shared" si="19"/>
        <v>0</v>
      </c>
      <c r="AR71" s="3">
        <f t="shared" si="20"/>
        <v>0</v>
      </c>
      <c r="AS71" s="94" t="str">
        <f t="shared" si="21"/>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15"/>
        <v>0</v>
      </c>
      <c r="AN72" s="3">
        <f t="shared" si="16"/>
        <v>0</v>
      </c>
      <c r="AO72" s="3">
        <f t="shared" si="17"/>
        <v>0</v>
      </c>
      <c r="AP72" s="3">
        <f t="shared" si="18"/>
        <v>0</v>
      </c>
      <c r="AQ72" s="3">
        <f t="shared" si="19"/>
        <v>0</v>
      </c>
      <c r="AR72" s="3">
        <f t="shared" si="20"/>
        <v>0</v>
      </c>
      <c r="AS72" s="94" t="str">
        <f t="shared" si="21"/>
        <v>-</v>
      </c>
      <c r="AU72" s="273"/>
      <c r="AV72" s="276"/>
      <c r="AW72" s="304"/>
    </row>
    <row r="73" spans="1:49">
      <c r="A73" s="278"/>
      <c r="B73" s="113">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15"/>
        <v>0</v>
      </c>
      <c r="AN73" s="3">
        <f t="shared" si="16"/>
        <v>0</v>
      </c>
      <c r="AO73" s="3">
        <f t="shared" si="17"/>
        <v>0</v>
      </c>
      <c r="AP73" s="3">
        <f t="shared" si="18"/>
        <v>0</v>
      </c>
      <c r="AQ73" s="3">
        <f t="shared" si="19"/>
        <v>0</v>
      </c>
      <c r="AR73" s="3">
        <f t="shared" si="20"/>
        <v>0</v>
      </c>
      <c r="AS73" s="94" t="str">
        <f t="shared" si="21"/>
        <v>-</v>
      </c>
      <c r="AU73" s="141" t="str">
        <f>AS73</f>
        <v>-</v>
      </c>
      <c r="AV73" s="144" t="str">
        <f>AS73</f>
        <v>-</v>
      </c>
      <c r="AW73" s="142" t="e">
        <f>#REF!</f>
        <v>#REF!</v>
      </c>
    </row>
    <row r="74" spans="1:49">
      <c r="A74" s="278"/>
      <c r="B74" s="115">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15"/>
        <v>0</v>
      </c>
      <c r="AN74" s="3">
        <f t="shared" si="16"/>
        <v>0</v>
      </c>
      <c r="AO74" s="3">
        <f t="shared" si="17"/>
        <v>0</v>
      </c>
      <c r="AP74" s="28">
        <f t="shared" si="18"/>
        <v>0</v>
      </c>
      <c r="AQ74" s="28">
        <f t="shared" si="19"/>
        <v>0</v>
      </c>
      <c r="AR74" s="3">
        <f t="shared" si="20"/>
        <v>0</v>
      </c>
      <c r="AS74" s="94" t="str">
        <f t="shared" si="21"/>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15"/>
        <v>0</v>
      </c>
      <c r="AN75" s="3">
        <f t="shared" si="16"/>
        <v>0</v>
      </c>
      <c r="AO75" s="3">
        <f t="shared" si="17"/>
        <v>0</v>
      </c>
      <c r="AP75" s="3">
        <f t="shared" si="18"/>
        <v>0</v>
      </c>
      <c r="AQ75" s="3">
        <f t="shared" si="19"/>
        <v>0</v>
      </c>
      <c r="AR75" s="3">
        <f t="shared" si="20"/>
        <v>0</v>
      </c>
      <c r="AS75" s="94" t="str">
        <f t="shared" si="21"/>
        <v>-</v>
      </c>
      <c r="AU75" s="271" t="e">
        <f>(AM75+AM76+AM77+AM78)/((4*K4)-('Classe 4'!AR75+'Classe 4'!AR76+'Classe 4'!AR77+'Classe 4'!AR78))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15"/>
        <v>0</v>
      </c>
      <c r="AN76" s="3">
        <f t="shared" si="16"/>
        <v>0</v>
      </c>
      <c r="AO76" s="3">
        <f t="shared" si="17"/>
        <v>0</v>
      </c>
      <c r="AP76" s="28">
        <f t="shared" si="18"/>
        <v>0</v>
      </c>
      <c r="AQ76" s="28">
        <f t="shared" si="19"/>
        <v>0</v>
      </c>
      <c r="AR76" s="3">
        <f t="shared" si="20"/>
        <v>0</v>
      </c>
      <c r="AS76" s="94" t="str">
        <f t="shared" si="21"/>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15"/>
        <v>0</v>
      </c>
      <c r="AN77" s="3">
        <f t="shared" si="16"/>
        <v>0</v>
      </c>
      <c r="AO77" s="3">
        <f t="shared" si="17"/>
        <v>0</v>
      </c>
      <c r="AP77" s="3">
        <f t="shared" si="18"/>
        <v>0</v>
      </c>
      <c r="AQ77" s="3">
        <f t="shared" si="19"/>
        <v>0</v>
      </c>
      <c r="AR77" s="3">
        <f t="shared" si="20"/>
        <v>0</v>
      </c>
      <c r="AS77" s="94" t="str">
        <f t="shared" si="21"/>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15"/>
        <v>0</v>
      </c>
      <c r="AN78" s="3">
        <f t="shared" si="16"/>
        <v>0</v>
      </c>
      <c r="AO78" s="3">
        <f t="shared" si="17"/>
        <v>0</v>
      </c>
      <c r="AP78" s="28">
        <f t="shared" si="18"/>
        <v>0</v>
      </c>
      <c r="AQ78" s="28">
        <f t="shared" si="19"/>
        <v>0</v>
      </c>
      <c r="AR78" s="3">
        <f t="shared" si="20"/>
        <v>0</v>
      </c>
      <c r="AS78" s="94" t="str">
        <f t="shared" si="21"/>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15"/>
        <v>0</v>
      </c>
      <c r="AN79" s="3">
        <f t="shared" si="16"/>
        <v>0</v>
      </c>
      <c r="AO79" s="3">
        <f t="shared" si="17"/>
        <v>0</v>
      </c>
      <c r="AP79" s="3">
        <f t="shared" si="18"/>
        <v>0</v>
      </c>
      <c r="AQ79" s="3">
        <f t="shared" si="19"/>
        <v>0</v>
      </c>
      <c r="AR79" s="3">
        <f t="shared" si="20"/>
        <v>0</v>
      </c>
      <c r="AS79" s="94" t="str">
        <f t="shared" si="21"/>
        <v>-</v>
      </c>
      <c r="AU79" s="271" t="e">
        <f>(AM79+AM80+AM81+AM82)/((4*K4)-('Classe 4'!AR79+'Classe 4'!AR80+'Classe 4'!AR81+'Classe 4'!AR82))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15"/>
        <v>0</v>
      </c>
      <c r="AN80" s="3">
        <f t="shared" si="16"/>
        <v>0</v>
      </c>
      <c r="AO80" s="3">
        <f t="shared" si="17"/>
        <v>0</v>
      </c>
      <c r="AP80" s="28">
        <f t="shared" si="18"/>
        <v>0</v>
      </c>
      <c r="AQ80" s="28">
        <f t="shared" si="19"/>
        <v>0</v>
      </c>
      <c r="AR80" s="3">
        <f t="shared" si="20"/>
        <v>0</v>
      </c>
      <c r="AS80" s="94" t="str">
        <f t="shared" si="21"/>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15"/>
        <v>0</v>
      </c>
      <c r="AN81" s="3">
        <f t="shared" si="16"/>
        <v>0</v>
      </c>
      <c r="AO81" s="3">
        <f t="shared" si="17"/>
        <v>0</v>
      </c>
      <c r="AP81" s="3">
        <f t="shared" si="18"/>
        <v>0</v>
      </c>
      <c r="AQ81" s="3">
        <f t="shared" si="19"/>
        <v>0</v>
      </c>
      <c r="AR81" s="3">
        <f t="shared" si="20"/>
        <v>0</v>
      </c>
      <c r="AS81" s="94" t="str">
        <f t="shared" si="21"/>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15"/>
        <v>0</v>
      </c>
      <c r="AN82" s="3">
        <f t="shared" si="16"/>
        <v>0</v>
      </c>
      <c r="AO82" s="3">
        <f t="shared" si="17"/>
        <v>0</v>
      </c>
      <c r="AP82" s="28">
        <f t="shared" si="18"/>
        <v>0</v>
      </c>
      <c r="AQ82" s="28">
        <f t="shared" si="19"/>
        <v>0</v>
      </c>
      <c r="AR82" s="3">
        <f t="shared" si="20"/>
        <v>0</v>
      </c>
      <c r="AS82" s="94" t="str">
        <f t="shared" si="21"/>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15"/>
        <v>0</v>
      </c>
      <c r="AN83" s="3">
        <f t="shared" si="16"/>
        <v>0</v>
      </c>
      <c r="AO83" s="3">
        <f t="shared" si="17"/>
        <v>0</v>
      </c>
      <c r="AP83" s="3">
        <f t="shared" si="18"/>
        <v>0</v>
      </c>
      <c r="AQ83" s="3">
        <f t="shared" si="19"/>
        <v>0</v>
      </c>
      <c r="AR83" s="3">
        <f t="shared" si="20"/>
        <v>0</v>
      </c>
      <c r="AS83" s="94" t="str">
        <f t="shared" si="21"/>
        <v>-</v>
      </c>
      <c r="AU83" s="271" t="e">
        <f>(AM83+AM84+AM85+AM86)/((4*K4)-('Classe 4'!AR83+'Classe 4'!AR84+'Classe 4'!AR85+'Classe 4'!AR86))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15"/>
        <v>0</v>
      </c>
      <c r="AN84" s="3">
        <f t="shared" si="16"/>
        <v>0</v>
      </c>
      <c r="AO84" s="3">
        <f t="shared" si="17"/>
        <v>0</v>
      </c>
      <c r="AP84" s="3">
        <f t="shared" si="18"/>
        <v>0</v>
      </c>
      <c r="AQ84" s="3">
        <f t="shared" si="19"/>
        <v>0</v>
      </c>
      <c r="AR84" s="3">
        <f t="shared" si="20"/>
        <v>0</v>
      </c>
      <c r="AS84" s="94" t="str">
        <f t="shared" si="21"/>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15"/>
        <v>0</v>
      </c>
      <c r="AN85" s="3">
        <f t="shared" si="16"/>
        <v>0</v>
      </c>
      <c r="AO85" s="3">
        <f t="shared" si="17"/>
        <v>0</v>
      </c>
      <c r="AP85" s="28">
        <f t="shared" si="18"/>
        <v>0</v>
      </c>
      <c r="AQ85" s="28">
        <f t="shared" si="19"/>
        <v>0</v>
      </c>
      <c r="AR85" s="3">
        <f t="shared" si="20"/>
        <v>0</v>
      </c>
      <c r="AS85" s="94" t="str">
        <f t="shared" si="21"/>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15"/>
        <v>0</v>
      </c>
      <c r="AN86" s="3">
        <f t="shared" si="16"/>
        <v>0</v>
      </c>
      <c r="AO86" s="3">
        <f t="shared" si="17"/>
        <v>0</v>
      </c>
      <c r="AP86" s="3">
        <f t="shared" si="18"/>
        <v>0</v>
      </c>
      <c r="AQ86" s="3">
        <f t="shared" si="19"/>
        <v>0</v>
      </c>
      <c r="AR86" s="3">
        <f t="shared" si="20"/>
        <v>0</v>
      </c>
      <c r="AS86" s="94" t="str">
        <f t="shared" si="21"/>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15"/>
        <v>0</v>
      </c>
      <c r="AN87" s="93">
        <f t="shared" si="16"/>
        <v>0</v>
      </c>
      <c r="AO87" s="93">
        <f t="shared" si="17"/>
        <v>0</v>
      </c>
      <c r="AP87" s="93">
        <f t="shared" si="18"/>
        <v>0</v>
      </c>
      <c r="AQ87" s="93">
        <f t="shared" si="19"/>
        <v>0</v>
      </c>
      <c r="AR87" s="93">
        <f t="shared" si="20"/>
        <v>0</v>
      </c>
      <c r="AS87" s="94" t="str">
        <f t="shared" si="21"/>
        <v>-</v>
      </c>
      <c r="AU87" s="271" t="e">
        <f>(AM87+AM88+AM89)/((3*K4)-('Classe 4'!AR87+'Classe 4'!AR88+'Classe 4'!AR89))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15"/>
        <v>0</v>
      </c>
      <c r="AN88" s="3">
        <f t="shared" si="16"/>
        <v>0</v>
      </c>
      <c r="AO88" s="3">
        <f t="shared" si="17"/>
        <v>0</v>
      </c>
      <c r="AP88" s="3">
        <f t="shared" si="18"/>
        <v>0</v>
      </c>
      <c r="AQ88" s="3">
        <f t="shared" si="19"/>
        <v>0</v>
      </c>
      <c r="AR88" s="3">
        <f t="shared" si="20"/>
        <v>0</v>
      </c>
      <c r="AS88" s="94" t="str">
        <f t="shared" si="21"/>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15"/>
        <v>0</v>
      </c>
      <c r="AN89" s="3">
        <f t="shared" si="16"/>
        <v>0</v>
      </c>
      <c r="AO89" s="3">
        <f t="shared" si="17"/>
        <v>0</v>
      </c>
      <c r="AP89" s="3">
        <f t="shared" si="18"/>
        <v>0</v>
      </c>
      <c r="AQ89" s="3">
        <f t="shared" si="19"/>
        <v>0</v>
      </c>
      <c r="AR89" s="3">
        <f t="shared" si="20"/>
        <v>0</v>
      </c>
      <c r="AS89" s="94" t="str">
        <f t="shared" si="21"/>
        <v>-</v>
      </c>
      <c r="AU89" s="273"/>
      <c r="AV89" s="276"/>
      <c r="AW89" s="304"/>
    </row>
    <row r="90" spans="1:49">
      <c r="A90" s="256" t="s">
        <v>18</v>
      </c>
      <c r="B90" s="257"/>
      <c r="C90" s="46">
        <v>1</v>
      </c>
      <c r="D90" s="52">
        <f t="shared" ref="D90:AL90" si="22">COUNTIF(D49:D89,1)</f>
        <v>0</v>
      </c>
      <c r="E90" s="52">
        <f t="shared" si="22"/>
        <v>0</v>
      </c>
      <c r="F90" s="52">
        <f t="shared" si="22"/>
        <v>0</v>
      </c>
      <c r="G90" s="52">
        <f t="shared" si="22"/>
        <v>0</v>
      </c>
      <c r="H90" s="52">
        <f t="shared" si="22"/>
        <v>0</v>
      </c>
      <c r="I90" s="52">
        <f t="shared" si="22"/>
        <v>0</v>
      </c>
      <c r="J90" s="52">
        <f t="shared" si="22"/>
        <v>0</v>
      </c>
      <c r="K90" s="52">
        <f t="shared" si="22"/>
        <v>0</v>
      </c>
      <c r="L90" s="52">
        <f t="shared" si="22"/>
        <v>0</v>
      </c>
      <c r="M90" s="52">
        <f t="shared" si="22"/>
        <v>0</v>
      </c>
      <c r="N90" s="52">
        <f t="shared" si="22"/>
        <v>0</v>
      </c>
      <c r="O90" s="52">
        <f t="shared" si="22"/>
        <v>0</v>
      </c>
      <c r="P90" s="52">
        <f t="shared" si="22"/>
        <v>0</v>
      </c>
      <c r="Q90" s="52">
        <f t="shared" si="22"/>
        <v>0</v>
      </c>
      <c r="R90" s="52">
        <f t="shared" si="22"/>
        <v>0</v>
      </c>
      <c r="S90" s="52">
        <f t="shared" si="22"/>
        <v>0</v>
      </c>
      <c r="T90" s="52">
        <f t="shared" si="22"/>
        <v>0</v>
      </c>
      <c r="U90" s="52">
        <f t="shared" si="22"/>
        <v>0</v>
      </c>
      <c r="V90" s="52">
        <f t="shared" si="22"/>
        <v>0</v>
      </c>
      <c r="W90" s="52">
        <f t="shared" si="22"/>
        <v>0</v>
      </c>
      <c r="X90" s="52">
        <f t="shared" si="22"/>
        <v>0</v>
      </c>
      <c r="Y90" s="52">
        <f t="shared" si="22"/>
        <v>0</v>
      </c>
      <c r="Z90" s="52">
        <f t="shared" si="22"/>
        <v>0</v>
      </c>
      <c r="AA90" s="52">
        <f t="shared" si="22"/>
        <v>0</v>
      </c>
      <c r="AB90" s="52">
        <f t="shared" si="22"/>
        <v>0</v>
      </c>
      <c r="AC90" s="52">
        <f t="shared" si="22"/>
        <v>0</v>
      </c>
      <c r="AD90" s="52">
        <f t="shared" si="22"/>
        <v>0</v>
      </c>
      <c r="AE90" s="52">
        <f t="shared" si="22"/>
        <v>0</v>
      </c>
      <c r="AF90" s="52">
        <f t="shared" si="22"/>
        <v>0</v>
      </c>
      <c r="AG90" s="52">
        <f t="shared" si="22"/>
        <v>0</v>
      </c>
      <c r="AH90" s="52">
        <f t="shared" si="22"/>
        <v>0</v>
      </c>
      <c r="AI90" s="52">
        <f t="shared" si="22"/>
        <v>0</v>
      </c>
      <c r="AJ90" s="52">
        <f t="shared" si="22"/>
        <v>0</v>
      </c>
      <c r="AK90" s="52">
        <f t="shared" si="22"/>
        <v>0</v>
      </c>
      <c r="AL90" s="52">
        <f t="shared" si="22"/>
        <v>0</v>
      </c>
      <c r="AM90" s="52">
        <f>SUM(D90:AL90)</f>
        <v>0</v>
      </c>
    </row>
    <row r="91" spans="1:49">
      <c r="A91" s="258"/>
      <c r="B91" s="259"/>
      <c r="C91" s="46">
        <v>2</v>
      </c>
      <c r="D91" s="52">
        <f t="shared" ref="D91:AL91" si="23">COUNTIF(D49:D89,2)</f>
        <v>0</v>
      </c>
      <c r="E91" s="52">
        <f t="shared" si="23"/>
        <v>0</v>
      </c>
      <c r="F91" s="52">
        <f t="shared" si="23"/>
        <v>0</v>
      </c>
      <c r="G91" s="52">
        <f t="shared" si="23"/>
        <v>0</v>
      </c>
      <c r="H91" s="52">
        <f t="shared" si="23"/>
        <v>0</v>
      </c>
      <c r="I91" s="52">
        <f t="shared" si="23"/>
        <v>0</v>
      </c>
      <c r="J91" s="52">
        <f t="shared" si="23"/>
        <v>0</v>
      </c>
      <c r="K91" s="52">
        <f t="shared" si="23"/>
        <v>0</v>
      </c>
      <c r="L91" s="52">
        <f t="shared" si="23"/>
        <v>0</v>
      </c>
      <c r="M91" s="52">
        <f t="shared" si="23"/>
        <v>0</v>
      </c>
      <c r="N91" s="52">
        <f t="shared" si="23"/>
        <v>0</v>
      </c>
      <c r="O91" s="52">
        <f t="shared" si="23"/>
        <v>0</v>
      </c>
      <c r="P91" s="52">
        <f t="shared" si="23"/>
        <v>0</v>
      </c>
      <c r="Q91" s="52">
        <f t="shared" si="23"/>
        <v>0</v>
      </c>
      <c r="R91" s="52">
        <f t="shared" si="23"/>
        <v>0</v>
      </c>
      <c r="S91" s="52">
        <f t="shared" si="23"/>
        <v>0</v>
      </c>
      <c r="T91" s="52">
        <f t="shared" si="23"/>
        <v>0</v>
      </c>
      <c r="U91" s="52">
        <f t="shared" si="23"/>
        <v>0</v>
      </c>
      <c r="V91" s="52">
        <f t="shared" si="23"/>
        <v>0</v>
      </c>
      <c r="W91" s="52">
        <f t="shared" si="23"/>
        <v>0</v>
      </c>
      <c r="X91" s="52">
        <f t="shared" si="23"/>
        <v>0</v>
      </c>
      <c r="Y91" s="52">
        <f t="shared" si="23"/>
        <v>0</v>
      </c>
      <c r="Z91" s="52">
        <f t="shared" si="23"/>
        <v>0</v>
      </c>
      <c r="AA91" s="52">
        <f t="shared" si="23"/>
        <v>0</v>
      </c>
      <c r="AB91" s="52">
        <f t="shared" si="23"/>
        <v>0</v>
      </c>
      <c r="AC91" s="52">
        <f t="shared" si="23"/>
        <v>0</v>
      </c>
      <c r="AD91" s="52">
        <f t="shared" si="23"/>
        <v>0</v>
      </c>
      <c r="AE91" s="52">
        <f t="shared" si="23"/>
        <v>0</v>
      </c>
      <c r="AF91" s="52">
        <f t="shared" si="23"/>
        <v>0</v>
      </c>
      <c r="AG91" s="52">
        <f t="shared" si="23"/>
        <v>0</v>
      </c>
      <c r="AH91" s="52">
        <f t="shared" si="23"/>
        <v>0</v>
      </c>
      <c r="AI91" s="52">
        <f t="shared" si="23"/>
        <v>0</v>
      </c>
      <c r="AJ91" s="52">
        <f t="shared" si="23"/>
        <v>0</v>
      </c>
      <c r="AK91" s="52">
        <f t="shared" si="23"/>
        <v>0</v>
      </c>
      <c r="AL91" s="52">
        <f t="shared" si="23"/>
        <v>0</v>
      </c>
      <c r="AM91" s="52">
        <f t="shared" ref="AM91:AM95" si="24">SUM(D91:AL91)</f>
        <v>0</v>
      </c>
    </row>
    <row r="92" spans="1:49">
      <c r="A92" s="258"/>
      <c r="B92" s="259"/>
      <c r="C92" s="46">
        <v>3</v>
      </c>
      <c r="D92" s="52">
        <f t="shared" ref="D92:AL92" si="25">COUNTIF(D49:D89,3)</f>
        <v>0</v>
      </c>
      <c r="E92" s="52">
        <f t="shared" si="25"/>
        <v>0</v>
      </c>
      <c r="F92" s="52">
        <f t="shared" si="25"/>
        <v>0</v>
      </c>
      <c r="G92" s="52">
        <f t="shared" si="25"/>
        <v>0</v>
      </c>
      <c r="H92" s="52">
        <f t="shared" si="25"/>
        <v>0</v>
      </c>
      <c r="I92" s="52">
        <f t="shared" si="25"/>
        <v>0</v>
      </c>
      <c r="J92" s="52">
        <f t="shared" si="25"/>
        <v>0</v>
      </c>
      <c r="K92" s="52">
        <f t="shared" si="25"/>
        <v>0</v>
      </c>
      <c r="L92" s="52">
        <f t="shared" si="25"/>
        <v>0</v>
      </c>
      <c r="M92" s="52">
        <f t="shared" si="25"/>
        <v>0</v>
      </c>
      <c r="N92" s="52">
        <f t="shared" si="25"/>
        <v>0</v>
      </c>
      <c r="O92" s="52">
        <f t="shared" si="25"/>
        <v>0</v>
      </c>
      <c r="P92" s="52">
        <f t="shared" si="25"/>
        <v>0</v>
      </c>
      <c r="Q92" s="52">
        <f t="shared" si="25"/>
        <v>0</v>
      </c>
      <c r="R92" s="52">
        <f t="shared" si="25"/>
        <v>0</v>
      </c>
      <c r="S92" s="52">
        <f t="shared" si="25"/>
        <v>0</v>
      </c>
      <c r="T92" s="52">
        <f t="shared" si="25"/>
        <v>0</v>
      </c>
      <c r="U92" s="52">
        <f t="shared" si="25"/>
        <v>0</v>
      </c>
      <c r="V92" s="52">
        <f t="shared" si="25"/>
        <v>0</v>
      </c>
      <c r="W92" s="52">
        <f t="shared" si="25"/>
        <v>0</v>
      </c>
      <c r="X92" s="52">
        <f t="shared" si="25"/>
        <v>0</v>
      </c>
      <c r="Y92" s="52">
        <f t="shared" si="25"/>
        <v>0</v>
      </c>
      <c r="Z92" s="52">
        <f t="shared" si="25"/>
        <v>0</v>
      </c>
      <c r="AA92" s="52">
        <f t="shared" si="25"/>
        <v>0</v>
      </c>
      <c r="AB92" s="52">
        <f t="shared" si="25"/>
        <v>0</v>
      </c>
      <c r="AC92" s="52">
        <f t="shared" si="25"/>
        <v>0</v>
      </c>
      <c r="AD92" s="52">
        <f t="shared" si="25"/>
        <v>0</v>
      </c>
      <c r="AE92" s="52">
        <f t="shared" si="25"/>
        <v>0</v>
      </c>
      <c r="AF92" s="52">
        <f t="shared" si="25"/>
        <v>0</v>
      </c>
      <c r="AG92" s="52">
        <f t="shared" si="25"/>
        <v>0</v>
      </c>
      <c r="AH92" s="52">
        <f t="shared" si="25"/>
        <v>0</v>
      </c>
      <c r="AI92" s="52">
        <f t="shared" si="25"/>
        <v>0</v>
      </c>
      <c r="AJ92" s="52">
        <f t="shared" si="25"/>
        <v>0</v>
      </c>
      <c r="AK92" s="52">
        <f t="shared" si="25"/>
        <v>0</v>
      </c>
      <c r="AL92" s="52">
        <f t="shared" si="25"/>
        <v>0</v>
      </c>
      <c r="AM92" s="52">
        <f t="shared" si="24"/>
        <v>0</v>
      </c>
    </row>
    <row r="93" spans="1:49">
      <c r="A93" s="258"/>
      <c r="B93" s="259"/>
      <c r="C93" s="46">
        <v>9</v>
      </c>
      <c r="D93" s="52">
        <f t="shared" ref="D93:AL93" si="26">COUNTIF(D49:D89,9)</f>
        <v>0</v>
      </c>
      <c r="E93" s="52">
        <f t="shared" si="26"/>
        <v>0</v>
      </c>
      <c r="F93" s="52">
        <f t="shared" si="26"/>
        <v>0</v>
      </c>
      <c r="G93" s="52">
        <f t="shared" si="26"/>
        <v>0</v>
      </c>
      <c r="H93" s="52">
        <f t="shared" si="26"/>
        <v>0</v>
      </c>
      <c r="I93" s="52">
        <f t="shared" si="26"/>
        <v>0</v>
      </c>
      <c r="J93" s="52">
        <f t="shared" si="26"/>
        <v>0</v>
      </c>
      <c r="K93" s="52">
        <f t="shared" si="26"/>
        <v>0</v>
      </c>
      <c r="L93" s="52">
        <f t="shared" si="26"/>
        <v>0</v>
      </c>
      <c r="M93" s="52">
        <f t="shared" si="26"/>
        <v>0</v>
      </c>
      <c r="N93" s="52">
        <f t="shared" si="26"/>
        <v>0</v>
      </c>
      <c r="O93" s="52">
        <f t="shared" si="26"/>
        <v>0</v>
      </c>
      <c r="P93" s="52">
        <f t="shared" si="26"/>
        <v>0</v>
      </c>
      <c r="Q93" s="52">
        <f t="shared" si="26"/>
        <v>0</v>
      </c>
      <c r="R93" s="52">
        <f t="shared" si="26"/>
        <v>0</v>
      </c>
      <c r="S93" s="52">
        <f t="shared" si="26"/>
        <v>0</v>
      </c>
      <c r="T93" s="52">
        <f t="shared" si="26"/>
        <v>0</v>
      </c>
      <c r="U93" s="52">
        <f t="shared" si="26"/>
        <v>0</v>
      </c>
      <c r="V93" s="52">
        <f t="shared" si="26"/>
        <v>0</v>
      </c>
      <c r="W93" s="52">
        <f t="shared" si="26"/>
        <v>0</v>
      </c>
      <c r="X93" s="52">
        <f t="shared" si="26"/>
        <v>0</v>
      </c>
      <c r="Y93" s="52">
        <f t="shared" si="26"/>
        <v>0</v>
      </c>
      <c r="Z93" s="52">
        <f t="shared" si="26"/>
        <v>0</v>
      </c>
      <c r="AA93" s="52">
        <f t="shared" si="26"/>
        <v>0</v>
      </c>
      <c r="AB93" s="52">
        <f t="shared" si="26"/>
        <v>0</v>
      </c>
      <c r="AC93" s="52">
        <f t="shared" si="26"/>
        <v>0</v>
      </c>
      <c r="AD93" s="52">
        <f t="shared" si="26"/>
        <v>0</v>
      </c>
      <c r="AE93" s="52">
        <f t="shared" si="26"/>
        <v>0</v>
      </c>
      <c r="AF93" s="52">
        <f t="shared" si="26"/>
        <v>0</v>
      </c>
      <c r="AG93" s="52">
        <f t="shared" si="26"/>
        <v>0</v>
      </c>
      <c r="AH93" s="52">
        <f t="shared" si="26"/>
        <v>0</v>
      </c>
      <c r="AI93" s="52">
        <f t="shared" si="26"/>
        <v>0</v>
      </c>
      <c r="AJ93" s="52">
        <f t="shared" si="26"/>
        <v>0</v>
      </c>
      <c r="AK93" s="52">
        <f t="shared" si="26"/>
        <v>0</v>
      </c>
      <c r="AL93" s="52">
        <f t="shared" si="26"/>
        <v>0</v>
      </c>
      <c r="AM93" s="52">
        <f t="shared" si="24"/>
        <v>0</v>
      </c>
    </row>
    <row r="94" spans="1:49">
      <c r="A94" s="258"/>
      <c r="B94" s="259"/>
      <c r="C94" s="46">
        <v>0</v>
      </c>
      <c r="D94" s="52">
        <f t="shared" ref="D94:AL94" si="27">COUNTIF(D49:D89,0)</f>
        <v>0</v>
      </c>
      <c r="E94" s="52">
        <f t="shared" si="27"/>
        <v>0</v>
      </c>
      <c r="F94" s="52">
        <f t="shared" si="27"/>
        <v>0</v>
      </c>
      <c r="G94" s="52">
        <f t="shared" si="27"/>
        <v>0</v>
      </c>
      <c r="H94" s="52">
        <f t="shared" si="27"/>
        <v>0</v>
      </c>
      <c r="I94" s="52">
        <f t="shared" si="27"/>
        <v>0</v>
      </c>
      <c r="J94" s="52">
        <f t="shared" si="27"/>
        <v>0</v>
      </c>
      <c r="K94" s="52">
        <f t="shared" si="27"/>
        <v>0</v>
      </c>
      <c r="L94" s="52">
        <f t="shared" si="27"/>
        <v>0</v>
      </c>
      <c r="M94" s="52">
        <f t="shared" si="27"/>
        <v>0</v>
      </c>
      <c r="N94" s="52">
        <f t="shared" si="27"/>
        <v>0</v>
      </c>
      <c r="O94" s="52">
        <f t="shared" si="27"/>
        <v>0</v>
      </c>
      <c r="P94" s="52">
        <f t="shared" si="27"/>
        <v>0</v>
      </c>
      <c r="Q94" s="52">
        <f t="shared" si="27"/>
        <v>0</v>
      </c>
      <c r="R94" s="52">
        <f t="shared" si="27"/>
        <v>0</v>
      </c>
      <c r="S94" s="52">
        <f t="shared" si="27"/>
        <v>0</v>
      </c>
      <c r="T94" s="52">
        <f t="shared" si="27"/>
        <v>0</v>
      </c>
      <c r="U94" s="52">
        <f t="shared" si="27"/>
        <v>0</v>
      </c>
      <c r="V94" s="52">
        <f t="shared" si="27"/>
        <v>0</v>
      </c>
      <c r="W94" s="52">
        <f t="shared" si="27"/>
        <v>0</v>
      </c>
      <c r="X94" s="52">
        <f t="shared" si="27"/>
        <v>0</v>
      </c>
      <c r="Y94" s="52">
        <f t="shared" si="27"/>
        <v>0</v>
      </c>
      <c r="Z94" s="52">
        <f t="shared" si="27"/>
        <v>0</v>
      </c>
      <c r="AA94" s="52">
        <f t="shared" si="27"/>
        <v>0</v>
      </c>
      <c r="AB94" s="52">
        <f t="shared" si="27"/>
        <v>0</v>
      </c>
      <c r="AC94" s="52">
        <f t="shared" si="27"/>
        <v>0</v>
      </c>
      <c r="AD94" s="52">
        <f t="shared" si="27"/>
        <v>0</v>
      </c>
      <c r="AE94" s="52">
        <f t="shared" si="27"/>
        <v>0</v>
      </c>
      <c r="AF94" s="52">
        <f t="shared" si="27"/>
        <v>0</v>
      </c>
      <c r="AG94" s="52">
        <f t="shared" si="27"/>
        <v>0</v>
      </c>
      <c r="AH94" s="52">
        <f t="shared" si="27"/>
        <v>0</v>
      </c>
      <c r="AI94" s="52">
        <f t="shared" si="27"/>
        <v>0</v>
      </c>
      <c r="AJ94" s="52">
        <f t="shared" si="27"/>
        <v>0</v>
      </c>
      <c r="AK94" s="52">
        <f t="shared" si="27"/>
        <v>0</v>
      </c>
      <c r="AL94" s="52">
        <f t="shared" si="27"/>
        <v>0</v>
      </c>
      <c r="AM94" s="52">
        <f t="shared" si="24"/>
        <v>0</v>
      </c>
    </row>
    <row r="95" spans="1:49">
      <c r="A95" s="260"/>
      <c r="B95" s="261"/>
      <c r="C95" s="46" t="s">
        <v>15</v>
      </c>
      <c r="D95" s="87">
        <f t="shared" ref="D95:AL95" si="28">COUNTIF(D49:D89,"ABS")</f>
        <v>0</v>
      </c>
      <c r="E95" s="87">
        <f t="shared" si="28"/>
        <v>0</v>
      </c>
      <c r="F95" s="87">
        <f t="shared" si="28"/>
        <v>0</v>
      </c>
      <c r="G95" s="87">
        <f t="shared" si="28"/>
        <v>0</v>
      </c>
      <c r="H95" s="87">
        <f t="shared" si="28"/>
        <v>0</v>
      </c>
      <c r="I95" s="87">
        <f t="shared" si="28"/>
        <v>0</v>
      </c>
      <c r="J95" s="87">
        <f t="shared" si="28"/>
        <v>0</v>
      </c>
      <c r="K95" s="87">
        <f t="shared" si="28"/>
        <v>0</v>
      </c>
      <c r="L95" s="87">
        <f t="shared" si="28"/>
        <v>0</v>
      </c>
      <c r="M95" s="87">
        <f t="shared" si="28"/>
        <v>0</v>
      </c>
      <c r="N95" s="87">
        <f t="shared" si="28"/>
        <v>0</v>
      </c>
      <c r="O95" s="87">
        <f t="shared" si="28"/>
        <v>0</v>
      </c>
      <c r="P95" s="87">
        <f t="shared" si="28"/>
        <v>0</v>
      </c>
      <c r="Q95" s="87">
        <f t="shared" si="28"/>
        <v>0</v>
      </c>
      <c r="R95" s="87">
        <f t="shared" si="28"/>
        <v>0</v>
      </c>
      <c r="S95" s="87">
        <f t="shared" si="28"/>
        <v>0</v>
      </c>
      <c r="T95" s="87">
        <f t="shared" si="28"/>
        <v>0</v>
      </c>
      <c r="U95" s="87">
        <f t="shared" si="28"/>
        <v>0</v>
      </c>
      <c r="V95" s="87">
        <f t="shared" si="28"/>
        <v>0</v>
      </c>
      <c r="W95" s="87">
        <f t="shared" si="28"/>
        <v>0</v>
      </c>
      <c r="X95" s="87">
        <f t="shared" si="28"/>
        <v>0</v>
      </c>
      <c r="Y95" s="87">
        <f t="shared" si="28"/>
        <v>0</v>
      </c>
      <c r="Z95" s="87">
        <f t="shared" si="28"/>
        <v>0</v>
      </c>
      <c r="AA95" s="87">
        <f t="shared" si="28"/>
        <v>0</v>
      </c>
      <c r="AB95" s="87">
        <f t="shared" si="28"/>
        <v>0</v>
      </c>
      <c r="AC95" s="87">
        <f t="shared" si="28"/>
        <v>0</v>
      </c>
      <c r="AD95" s="87">
        <f t="shared" si="28"/>
        <v>0</v>
      </c>
      <c r="AE95" s="87">
        <f t="shared" si="28"/>
        <v>0</v>
      </c>
      <c r="AF95" s="87">
        <f t="shared" si="28"/>
        <v>0</v>
      </c>
      <c r="AG95" s="87">
        <f t="shared" si="28"/>
        <v>0</v>
      </c>
      <c r="AH95" s="87">
        <f t="shared" si="28"/>
        <v>0</v>
      </c>
      <c r="AI95" s="87">
        <f t="shared" si="28"/>
        <v>0</v>
      </c>
      <c r="AJ95" s="87">
        <f t="shared" si="28"/>
        <v>0</v>
      </c>
      <c r="AK95" s="87">
        <f t="shared" si="28"/>
        <v>0</v>
      </c>
      <c r="AL95" s="87">
        <f t="shared" si="28"/>
        <v>0</v>
      </c>
      <c r="AM95" s="52">
        <f t="shared" si="24"/>
        <v>0</v>
      </c>
    </row>
    <row r="96" spans="1:49" ht="13" thickBot="1">
      <c r="A96" s="303" t="s">
        <v>22</v>
      </c>
      <c r="B96" s="303"/>
      <c r="C96" s="86" t="s">
        <v>8</v>
      </c>
      <c r="D96" s="90">
        <f>D105/(38-D95)</f>
        <v>0</v>
      </c>
      <c r="E96" s="90">
        <f t="shared" ref="E96:AL96" si="29">E105/(38-E95)</f>
        <v>0</v>
      </c>
      <c r="F96" s="90">
        <f t="shared" si="29"/>
        <v>0</v>
      </c>
      <c r="G96" s="90">
        <f t="shared" si="29"/>
        <v>0</v>
      </c>
      <c r="H96" s="90">
        <f t="shared" si="29"/>
        <v>0</v>
      </c>
      <c r="I96" s="90">
        <f t="shared" si="29"/>
        <v>0</v>
      </c>
      <c r="J96" s="90">
        <f t="shared" si="29"/>
        <v>0</v>
      </c>
      <c r="K96" s="90">
        <f t="shared" si="29"/>
        <v>0</v>
      </c>
      <c r="L96" s="90">
        <f t="shared" si="29"/>
        <v>0</v>
      </c>
      <c r="M96" s="90">
        <f t="shared" si="29"/>
        <v>0</v>
      </c>
      <c r="N96" s="90">
        <f t="shared" si="29"/>
        <v>0</v>
      </c>
      <c r="O96" s="90">
        <f t="shared" si="29"/>
        <v>0</v>
      </c>
      <c r="P96" s="90">
        <f t="shared" si="29"/>
        <v>0</v>
      </c>
      <c r="Q96" s="90">
        <f t="shared" si="29"/>
        <v>0</v>
      </c>
      <c r="R96" s="90">
        <f t="shared" si="29"/>
        <v>0</v>
      </c>
      <c r="S96" s="90">
        <f t="shared" si="29"/>
        <v>0</v>
      </c>
      <c r="T96" s="90">
        <f t="shared" si="29"/>
        <v>0</v>
      </c>
      <c r="U96" s="90">
        <f t="shared" si="29"/>
        <v>0</v>
      </c>
      <c r="V96" s="90">
        <f t="shared" si="29"/>
        <v>0</v>
      </c>
      <c r="W96" s="90">
        <f t="shared" si="29"/>
        <v>0</v>
      </c>
      <c r="X96" s="90">
        <f t="shared" si="29"/>
        <v>0</v>
      </c>
      <c r="Y96" s="90">
        <f t="shared" si="29"/>
        <v>0</v>
      </c>
      <c r="Z96" s="90">
        <f t="shared" si="29"/>
        <v>0</v>
      </c>
      <c r="AA96" s="90">
        <f t="shared" si="29"/>
        <v>0</v>
      </c>
      <c r="AB96" s="90">
        <f t="shared" si="29"/>
        <v>0</v>
      </c>
      <c r="AC96" s="90">
        <f t="shared" si="29"/>
        <v>0</v>
      </c>
      <c r="AD96" s="90">
        <f t="shared" si="29"/>
        <v>0</v>
      </c>
      <c r="AE96" s="90">
        <f t="shared" si="29"/>
        <v>0</v>
      </c>
      <c r="AF96" s="90">
        <f t="shared" si="29"/>
        <v>0</v>
      </c>
      <c r="AG96" s="90">
        <f t="shared" si="29"/>
        <v>0</v>
      </c>
      <c r="AH96" s="90">
        <f t="shared" si="29"/>
        <v>0</v>
      </c>
      <c r="AI96" s="90">
        <f t="shared" si="29"/>
        <v>0</v>
      </c>
      <c r="AJ96" s="90">
        <f t="shared" si="29"/>
        <v>0</v>
      </c>
      <c r="AK96" s="90">
        <f t="shared" si="29"/>
        <v>0</v>
      </c>
      <c r="AL96" s="90">
        <f t="shared" si="29"/>
        <v>0</v>
      </c>
      <c r="AM96" s="90" t="e">
        <f>AM105/((38*K4)-AM95)</f>
        <v>#DIV/0!</v>
      </c>
    </row>
    <row r="97" spans="1:49" ht="13" thickBot="1">
      <c r="A97" s="303" t="s">
        <v>23</v>
      </c>
      <c r="B97" s="303"/>
      <c r="C97" s="86" t="s">
        <v>8</v>
      </c>
      <c r="D97" s="90">
        <f>D90/(41-D95)</f>
        <v>0</v>
      </c>
      <c r="E97" s="90">
        <f t="shared" ref="E97:AL97" si="30">E90/(41-E95)</f>
        <v>0</v>
      </c>
      <c r="F97" s="90">
        <f t="shared" si="30"/>
        <v>0</v>
      </c>
      <c r="G97" s="90">
        <f t="shared" si="30"/>
        <v>0</v>
      </c>
      <c r="H97" s="90">
        <f t="shared" si="30"/>
        <v>0</v>
      </c>
      <c r="I97" s="90">
        <f t="shared" si="30"/>
        <v>0</v>
      </c>
      <c r="J97" s="90">
        <f t="shared" si="30"/>
        <v>0</v>
      </c>
      <c r="K97" s="90">
        <f t="shared" si="30"/>
        <v>0</v>
      </c>
      <c r="L97" s="90">
        <f t="shared" si="30"/>
        <v>0</v>
      </c>
      <c r="M97" s="90">
        <f t="shared" si="30"/>
        <v>0</v>
      </c>
      <c r="N97" s="90">
        <f t="shared" si="30"/>
        <v>0</v>
      </c>
      <c r="O97" s="90">
        <f t="shared" si="30"/>
        <v>0</v>
      </c>
      <c r="P97" s="90">
        <f t="shared" si="30"/>
        <v>0</v>
      </c>
      <c r="Q97" s="90">
        <f t="shared" si="30"/>
        <v>0</v>
      </c>
      <c r="R97" s="90">
        <f t="shared" si="30"/>
        <v>0</v>
      </c>
      <c r="S97" s="90">
        <f t="shared" si="30"/>
        <v>0</v>
      </c>
      <c r="T97" s="90">
        <f t="shared" si="30"/>
        <v>0</v>
      </c>
      <c r="U97" s="90">
        <f t="shared" si="30"/>
        <v>0</v>
      </c>
      <c r="V97" s="90">
        <f t="shared" si="30"/>
        <v>0</v>
      </c>
      <c r="W97" s="90">
        <f t="shared" si="30"/>
        <v>0</v>
      </c>
      <c r="X97" s="90">
        <f t="shared" si="30"/>
        <v>0</v>
      </c>
      <c r="Y97" s="90">
        <f t="shared" si="30"/>
        <v>0</v>
      </c>
      <c r="Z97" s="90">
        <f t="shared" si="30"/>
        <v>0</v>
      </c>
      <c r="AA97" s="90">
        <f t="shared" si="30"/>
        <v>0</v>
      </c>
      <c r="AB97" s="90">
        <f t="shared" si="30"/>
        <v>0</v>
      </c>
      <c r="AC97" s="90">
        <f t="shared" si="30"/>
        <v>0</v>
      </c>
      <c r="AD97" s="90">
        <f t="shared" si="30"/>
        <v>0</v>
      </c>
      <c r="AE97" s="90">
        <f t="shared" si="30"/>
        <v>0</v>
      </c>
      <c r="AF97" s="90">
        <f t="shared" si="30"/>
        <v>0</v>
      </c>
      <c r="AG97" s="90">
        <f t="shared" si="30"/>
        <v>0</v>
      </c>
      <c r="AH97" s="90">
        <f t="shared" si="30"/>
        <v>0</v>
      </c>
      <c r="AI97" s="90">
        <f t="shared" si="30"/>
        <v>0</v>
      </c>
      <c r="AJ97" s="90">
        <f t="shared" si="30"/>
        <v>0</v>
      </c>
      <c r="AK97" s="90">
        <f t="shared" si="30"/>
        <v>0</v>
      </c>
      <c r="AL97" s="90">
        <f t="shared" si="30"/>
        <v>0</v>
      </c>
      <c r="AM97" s="90" t="e">
        <f>AM90/((41*K4)-AM95)</f>
        <v>#DIV/0!</v>
      </c>
      <c r="AN97" s="65"/>
      <c r="AO97" s="65"/>
      <c r="AP97" s="66"/>
      <c r="AQ97" s="66"/>
      <c r="AR97" s="66"/>
      <c r="AS97" s="66"/>
    </row>
    <row r="98" spans="1:49" s="33" customFormat="1" ht="214.5" customHeight="1">
      <c r="A98" s="69"/>
      <c r="B98" s="70"/>
      <c r="C98" s="72"/>
      <c r="D98" s="88">
        <f>D9</f>
        <v>1</v>
      </c>
      <c r="E98" s="164">
        <f t="shared" ref="E98:AL98" si="31">E9</f>
        <v>2</v>
      </c>
      <c r="F98" s="164">
        <f t="shared" si="31"/>
        <v>3</v>
      </c>
      <c r="G98" s="164">
        <f t="shared" si="31"/>
        <v>4</v>
      </c>
      <c r="H98" s="164">
        <f t="shared" si="31"/>
        <v>5</v>
      </c>
      <c r="I98" s="164">
        <f t="shared" si="31"/>
        <v>6</v>
      </c>
      <c r="J98" s="164">
        <f t="shared" si="31"/>
        <v>7</v>
      </c>
      <c r="K98" s="164">
        <f t="shared" si="31"/>
        <v>8</v>
      </c>
      <c r="L98" s="164">
        <f t="shared" si="31"/>
        <v>9</v>
      </c>
      <c r="M98" s="164">
        <f t="shared" si="31"/>
        <v>10</v>
      </c>
      <c r="N98" s="164">
        <f t="shared" si="31"/>
        <v>11</v>
      </c>
      <c r="O98" s="164">
        <f t="shared" si="31"/>
        <v>12</v>
      </c>
      <c r="P98" s="164">
        <f t="shared" si="31"/>
        <v>13</v>
      </c>
      <c r="Q98" s="164">
        <f t="shared" si="31"/>
        <v>14</v>
      </c>
      <c r="R98" s="164">
        <f t="shared" si="31"/>
        <v>15</v>
      </c>
      <c r="S98" s="164">
        <f t="shared" si="31"/>
        <v>16</v>
      </c>
      <c r="T98" s="164">
        <f t="shared" si="31"/>
        <v>17</v>
      </c>
      <c r="U98" s="164">
        <f t="shared" si="31"/>
        <v>18</v>
      </c>
      <c r="V98" s="164">
        <f t="shared" si="31"/>
        <v>19</v>
      </c>
      <c r="W98" s="164">
        <f t="shared" si="31"/>
        <v>20</v>
      </c>
      <c r="X98" s="164">
        <f t="shared" si="31"/>
        <v>21</v>
      </c>
      <c r="Y98" s="164">
        <f t="shared" si="31"/>
        <v>22</v>
      </c>
      <c r="Z98" s="164">
        <f t="shared" si="31"/>
        <v>23</v>
      </c>
      <c r="AA98" s="164">
        <f t="shared" si="31"/>
        <v>24</v>
      </c>
      <c r="AB98" s="164">
        <f t="shared" si="31"/>
        <v>25</v>
      </c>
      <c r="AC98" s="164">
        <f t="shared" si="31"/>
        <v>26</v>
      </c>
      <c r="AD98" s="164">
        <f t="shared" si="31"/>
        <v>27</v>
      </c>
      <c r="AE98" s="164">
        <f t="shared" si="31"/>
        <v>28</v>
      </c>
      <c r="AF98" s="164">
        <f t="shared" si="31"/>
        <v>29</v>
      </c>
      <c r="AG98" s="164">
        <f t="shared" si="31"/>
        <v>30</v>
      </c>
      <c r="AH98" s="164">
        <f t="shared" si="31"/>
        <v>31</v>
      </c>
      <c r="AI98" s="164">
        <f t="shared" si="31"/>
        <v>32</v>
      </c>
      <c r="AJ98" s="164">
        <f t="shared" si="31"/>
        <v>33</v>
      </c>
      <c r="AK98" s="164">
        <f t="shared" si="31"/>
        <v>34</v>
      </c>
      <c r="AL98" s="164">
        <f t="shared" si="31"/>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c r="A101" s="47"/>
      <c r="B101" s="47"/>
      <c r="C101" s="47"/>
    </row>
    <row r="103" spans="1:49" hidden="1"/>
    <row r="104" spans="1:49" hidden="1"/>
    <row r="105" spans="1:49" hidden="1">
      <c r="D105" s="27">
        <f>COUNTIF(D49:D86,1)</f>
        <v>0</v>
      </c>
      <c r="E105" s="27">
        <f t="shared" ref="E105:AK105" si="32">COUNTIF(E49:E86,1)</f>
        <v>0</v>
      </c>
      <c r="F105" s="27">
        <f t="shared" si="32"/>
        <v>0</v>
      </c>
      <c r="G105" s="27">
        <f t="shared" si="32"/>
        <v>0</v>
      </c>
      <c r="H105" s="27">
        <f t="shared" si="32"/>
        <v>0</v>
      </c>
      <c r="I105" s="27">
        <f t="shared" si="32"/>
        <v>0</v>
      </c>
      <c r="J105" s="27">
        <f t="shared" si="32"/>
        <v>0</v>
      </c>
      <c r="K105" s="27">
        <f t="shared" si="32"/>
        <v>0</v>
      </c>
      <c r="L105" s="27">
        <f t="shared" si="32"/>
        <v>0</v>
      </c>
      <c r="M105" s="27">
        <f t="shared" si="32"/>
        <v>0</v>
      </c>
      <c r="N105" s="27">
        <f t="shared" si="32"/>
        <v>0</v>
      </c>
      <c r="O105" s="27">
        <f t="shared" si="32"/>
        <v>0</v>
      </c>
      <c r="P105" s="27">
        <f t="shared" si="32"/>
        <v>0</v>
      </c>
      <c r="Q105" s="27">
        <f t="shared" si="32"/>
        <v>0</v>
      </c>
      <c r="R105" s="27">
        <f t="shared" si="32"/>
        <v>0</v>
      </c>
      <c r="S105" s="27">
        <f t="shared" si="32"/>
        <v>0</v>
      </c>
      <c r="T105" s="27">
        <f t="shared" si="32"/>
        <v>0</v>
      </c>
      <c r="U105" s="27">
        <f t="shared" si="32"/>
        <v>0</v>
      </c>
      <c r="V105" s="27">
        <f t="shared" si="32"/>
        <v>0</v>
      </c>
      <c r="W105" s="27">
        <f t="shared" si="32"/>
        <v>0</v>
      </c>
      <c r="X105" s="27">
        <f t="shared" si="32"/>
        <v>0</v>
      </c>
      <c r="Y105" s="27">
        <f t="shared" si="32"/>
        <v>0</v>
      </c>
      <c r="Z105" s="27">
        <f t="shared" si="32"/>
        <v>0</v>
      </c>
      <c r="AA105" s="27">
        <f t="shared" si="32"/>
        <v>0</v>
      </c>
      <c r="AB105" s="27">
        <f t="shared" si="32"/>
        <v>0</v>
      </c>
      <c r="AC105" s="27">
        <f t="shared" si="32"/>
        <v>0</v>
      </c>
      <c r="AD105" s="27">
        <f t="shared" si="32"/>
        <v>0</v>
      </c>
      <c r="AE105" s="27">
        <f t="shared" si="32"/>
        <v>0</v>
      </c>
      <c r="AF105" s="27">
        <f t="shared" si="32"/>
        <v>0</v>
      </c>
      <c r="AG105" s="27">
        <f t="shared" si="32"/>
        <v>0</v>
      </c>
      <c r="AH105" s="27">
        <f t="shared" si="32"/>
        <v>0</v>
      </c>
      <c r="AI105" s="27">
        <f t="shared" si="32"/>
        <v>0</v>
      </c>
      <c r="AJ105" s="27">
        <f t="shared" si="32"/>
        <v>0</v>
      </c>
      <c r="AK105" s="27">
        <f t="shared" si="32"/>
        <v>0</v>
      </c>
      <c r="AL105" s="27">
        <f>COUNTIF(AL49:AL86,1)</f>
        <v>0</v>
      </c>
      <c r="AM105" s="52">
        <f>SUM(D105:AL105)</f>
        <v>0</v>
      </c>
      <c r="AS105" s="27" t="str">
        <f t="shared" ref="AS105" si="33">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row r="119" spans="28:38" hidden="1"/>
  </sheetData>
  <sheetProtection sheet="1" objects="1" scenarios="1" selectLockedCells="1"/>
  <dataConsolidate/>
  <mergeCells count="85">
    <mergeCell ref="AM8:AS8"/>
    <mergeCell ref="A9:C9"/>
    <mergeCell ref="AM9:AM10"/>
    <mergeCell ref="AP9:AP10"/>
    <mergeCell ref="AQ9:AQ10"/>
    <mergeCell ref="AR9:AR10"/>
    <mergeCell ref="B1:H1"/>
    <mergeCell ref="B2:H2"/>
    <mergeCell ref="B3:H3"/>
    <mergeCell ref="B4:H4"/>
    <mergeCell ref="A8:C8"/>
    <mergeCell ref="AU21:AU25"/>
    <mergeCell ref="AV21:AV25"/>
    <mergeCell ref="AW21:AW25"/>
    <mergeCell ref="B17:B19"/>
    <mergeCell ref="AS9:AS10"/>
    <mergeCell ref="AV17:AV19"/>
    <mergeCell ref="B33:B36"/>
    <mergeCell ref="AU33:AU36"/>
    <mergeCell ref="AV33:AV36"/>
    <mergeCell ref="AW11:AW12"/>
    <mergeCell ref="AU13:AU16"/>
    <mergeCell ref="AV13:AV16"/>
    <mergeCell ref="AW13:AW16"/>
    <mergeCell ref="B14:B16"/>
    <mergeCell ref="AW26:AW29"/>
    <mergeCell ref="B30:B32"/>
    <mergeCell ref="AU30:AU32"/>
    <mergeCell ref="AV30:AV32"/>
    <mergeCell ref="AW30:AW32"/>
    <mergeCell ref="AW17:AW19"/>
    <mergeCell ref="B21:B25"/>
    <mergeCell ref="AW33:AW36"/>
    <mergeCell ref="A37:B42"/>
    <mergeCell ref="AM47:AM48"/>
    <mergeCell ref="AP47:AP48"/>
    <mergeCell ref="AQ47:AQ48"/>
    <mergeCell ref="AR47:AR48"/>
    <mergeCell ref="AS47:AS48"/>
    <mergeCell ref="A47:C47"/>
    <mergeCell ref="A11:A36"/>
    <mergeCell ref="B11:B12"/>
    <mergeCell ref="AU11:AU12"/>
    <mergeCell ref="AV11:AV12"/>
    <mergeCell ref="B26:B29"/>
    <mergeCell ref="AU26:AU29"/>
    <mergeCell ref="AV26:AV29"/>
    <mergeCell ref="AU17:AU19"/>
    <mergeCell ref="AU66:AU68"/>
    <mergeCell ref="AV66:AV68"/>
    <mergeCell ref="AW66:AW68"/>
    <mergeCell ref="B69:B72"/>
    <mergeCell ref="AU69:AU72"/>
    <mergeCell ref="AV69:AV72"/>
    <mergeCell ref="AW69:AW72"/>
    <mergeCell ref="B66:B68"/>
    <mergeCell ref="AU75:AU78"/>
    <mergeCell ref="AV75:AV78"/>
    <mergeCell ref="AW75:AW78"/>
    <mergeCell ref="B79:B82"/>
    <mergeCell ref="AU79:AU82"/>
    <mergeCell ref="AV79:AV82"/>
    <mergeCell ref="AW79:AW82"/>
    <mergeCell ref="AU49:AU57"/>
    <mergeCell ref="AV49:AV57"/>
    <mergeCell ref="AW49:AW57"/>
    <mergeCell ref="B62:B65"/>
    <mergeCell ref="AU62:AU65"/>
    <mergeCell ref="AV62:AV65"/>
    <mergeCell ref="AW62:AW65"/>
    <mergeCell ref="AU83:AU86"/>
    <mergeCell ref="AV83:AV86"/>
    <mergeCell ref="AW83:AW86"/>
    <mergeCell ref="B87:B89"/>
    <mergeCell ref="AU87:AU89"/>
    <mergeCell ref="AV87:AV89"/>
    <mergeCell ref="AW87:AW89"/>
    <mergeCell ref="A90:B95"/>
    <mergeCell ref="A96:B96"/>
    <mergeCell ref="A97:B97"/>
    <mergeCell ref="AM99:AS99"/>
    <mergeCell ref="B83:B86"/>
    <mergeCell ref="A49:A89"/>
    <mergeCell ref="B49:B57"/>
    <mergeCell ref="B75:B78"/>
  </mergeCells>
  <conditionalFormatting sqref="D43:AM43">
    <cfRule type="cellIs" dxfId="409" priority="20" operator="lessThan">
      <formula>0.33</formula>
    </cfRule>
    <cfRule type="cellIs" dxfId="408" priority="21" operator="between">
      <formula>0.51</formula>
      <formula>0.74</formula>
    </cfRule>
    <cfRule type="cellIs" dxfId="407" priority="22" operator="between">
      <formula>0.33</formula>
      <formula>0.5</formula>
    </cfRule>
    <cfRule type="cellIs" dxfId="406" priority="23" operator="greaterThan">
      <formula>0.75</formula>
    </cfRule>
  </conditionalFormatting>
  <conditionalFormatting sqref="AS49:AS89">
    <cfRule type="cellIs" dxfId="405" priority="17" operator="between">
      <formula>0.5</formula>
      <formula>0.74</formula>
    </cfRule>
    <cfRule type="cellIs" dxfId="404" priority="18" operator="between">
      <formula>0.34</formula>
      <formula>0.49</formula>
    </cfRule>
    <cfRule type="cellIs" dxfId="403" priority="19" operator="lessThan">
      <formula>0.33</formula>
    </cfRule>
  </conditionalFormatting>
  <conditionalFormatting sqref="AS49:AS89">
    <cfRule type="cellIs" dxfId="402" priority="13" operator="between">
      <formula>0.33</formula>
      <formula>0.49</formula>
    </cfRule>
    <cfRule type="cellIs" dxfId="401" priority="14" operator="between">
      <formula>0.5</formula>
      <formula>0.74</formula>
    </cfRule>
    <cfRule type="cellIs" dxfId="400" priority="15" operator="greaterThan">
      <formula>0.74</formula>
    </cfRule>
    <cfRule type="cellIs" dxfId="399" priority="16" operator="lessThan">
      <formula>0.33</formula>
    </cfRule>
  </conditionalFormatting>
  <conditionalFormatting sqref="AS11:AS36">
    <cfRule type="cellIs" dxfId="398" priority="9" operator="between">
      <formula>0.2</formula>
      <formula>0.49</formula>
    </cfRule>
    <cfRule type="cellIs" dxfId="397" priority="10" operator="between">
      <formula>0.5</formula>
      <formula>0.79</formula>
    </cfRule>
    <cfRule type="cellIs" dxfId="396" priority="11" operator="greaterThan">
      <formula>0.8</formula>
    </cfRule>
    <cfRule type="cellIs" dxfId="395" priority="12" operator="lessThan">
      <formula>0.2</formula>
    </cfRule>
  </conditionalFormatting>
  <conditionalFormatting sqref="D97:AM97">
    <cfRule type="cellIs" dxfId="394" priority="5" operator="lessThan">
      <formula>0.33</formula>
    </cfRule>
    <cfRule type="cellIs" dxfId="393" priority="6" operator="between">
      <formula>0.51</formula>
      <formula>0.74</formula>
    </cfRule>
    <cfRule type="cellIs" dxfId="392" priority="7" operator="between">
      <formula>0.33</formula>
      <formula>0.5</formula>
    </cfRule>
    <cfRule type="cellIs" dxfId="391" priority="8" operator="greaterThan">
      <formula>0.75</formula>
    </cfRule>
  </conditionalFormatting>
  <conditionalFormatting sqref="D96:AM96">
    <cfRule type="cellIs" dxfId="390" priority="1" operator="lessThan">
      <formula>0.33</formula>
    </cfRule>
    <cfRule type="cellIs" dxfId="389" priority="2" operator="between">
      <formula>0.51</formula>
      <formula>0.74</formula>
    </cfRule>
    <cfRule type="cellIs" dxfId="388" priority="3" operator="between">
      <formula>0.33</formula>
      <formula>0.5</formula>
    </cfRule>
    <cfRule type="cellIs" dxfId="387" priority="4" operator="greaterThan">
      <formula>0.75</formula>
    </cfRule>
  </conditionalFormatting>
  <conditionalFormatting sqref="AL11:AL36">
    <cfRule type="expression" dxfId="386" priority="24">
      <formula>ISBLANK(AL11:BM36)</formula>
    </cfRule>
  </conditionalFormatting>
  <conditionalFormatting sqref="AL49 AL89">
    <cfRule type="expression" dxfId="385" priority="25">
      <formula>ISBLANK(AL49:BM86)</formula>
    </cfRule>
  </conditionalFormatting>
  <conditionalFormatting sqref="AL56:AL62">
    <cfRule type="expression" dxfId="384" priority="26">
      <formula>ISBLANK(AL56:BM97)</formula>
    </cfRule>
  </conditionalFormatting>
  <conditionalFormatting sqref="AL65:AL88">
    <cfRule type="expression" dxfId="383" priority="27">
      <formula>ISBLANK(AL65:BM104)</formula>
    </cfRule>
  </conditionalFormatting>
  <conditionalFormatting sqref="AL50:AL55 AL63:AL64">
    <cfRule type="expression" dxfId="382" priority="28">
      <formula>ISBLANK(AL50:BM90)</formula>
    </cfRule>
  </conditionalFormatting>
  <conditionalFormatting sqref="AK11:AK36">
    <cfRule type="expression" dxfId="381" priority="29">
      <formula>ISBLANK(AK11:BN36)</formula>
    </cfRule>
  </conditionalFormatting>
  <conditionalFormatting sqref="AK49 AK89">
    <cfRule type="expression" dxfId="380" priority="30">
      <formula>ISBLANK(AK49:BN86)</formula>
    </cfRule>
  </conditionalFormatting>
  <conditionalFormatting sqref="AK56:AK62">
    <cfRule type="expression" dxfId="379" priority="31">
      <formula>ISBLANK(AK56:BN97)</formula>
    </cfRule>
  </conditionalFormatting>
  <conditionalFormatting sqref="AK65:AK88">
    <cfRule type="expression" dxfId="378" priority="32">
      <formula>ISBLANK(AK65:BN104)</formula>
    </cfRule>
  </conditionalFormatting>
  <conditionalFormatting sqref="AK50:AK55 AK63:AK64">
    <cfRule type="expression" dxfId="377" priority="33">
      <formula>ISBLANK(AK50:BN90)</formula>
    </cfRule>
  </conditionalFormatting>
  <conditionalFormatting sqref="AJ11:AJ36">
    <cfRule type="expression" dxfId="376" priority="34">
      <formula>ISBLANK(AJ11:BN36)</formula>
    </cfRule>
  </conditionalFormatting>
  <conditionalFormatting sqref="AJ49 AJ89">
    <cfRule type="expression" dxfId="375" priority="35">
      <formula>ISBLANK(AJ49:BN86)</formula>
    </cfRule>
  </conditionalFormatting>
  <conditionalFormatting sqref="AJ56:AJ62">
    <cfRule type="expression" dxfId="374" priority="36">
      <formula>ISBLANK(AJ56:BN97)</formula>
    </cfRule>
  </conditionalFormatting>
  <conditionalFormatting sqref="AJ65:AJ88">
    <cfRule type="expression" dxfId="373" priority="37">
      <formula>ISBLANK(AJ65:BN104)</formula>
    </cfRule>
  </conditionalFormatting>
  <conditionalFormatting sqref="AJ50:AJ55 AJ63:AJ64">
    <cfRule type="expression" dxfId="372" priority="38">
      <formula>ISBLANK(AJ50:BN90)</formula>
    </cfRule>
  </conditionalFormatting>
  <conditionalFormatting sqref="AI11:AI36">
    <cfRule type="expression" dxfId="371" priority="39">
      <formula>ISBLANK(AI11:BN36)</formula>
    </cfRule>
  </conditionalFormatting>
  <conditionalFormatting sqref="AI49 AI89">
    <cfRule type="expression" dxfId="370" priority="40">
      <formula>ISBLANK(AI49:BN86)</formula>
    </cfRule>
  </conditionalFormatting>
  <conditionalFormatting sqref="AI56:AI62">
    <cfRule type="expression" dxfId="369" priority="41">
      <formula>ISBLANK(AI56:BN97)</formula>
    </cfRule>
  </conditionalFormatting>
  <conditionalFormatting sqref="AI65:AI88">
    <cfRule type="expression" dxfId="368" priority="42">
      <formula>ISBLANK(AI65:BN104)</formula>
    </cfRule>
  </conditionalFormatting>
  <conditionalFormatting sqref="AI50:AI55 AI63:AI64">
    <cfRule type="expression" dxfId="367" priority="43">
      <formula>ISBLANK(AI50:BN90)</formula>
    </cfRule>
  </conditionalFormatting>
  <conditionalFormatting sqref="AH11:AH36">
    <cfRule type="expression" dxfId="366" priority="44">
      <formula>ISBLANK(AH11:BN36)</formula>
    </cfRule>
  </conditionalFormatting>
  <conditionalFormatting sqref="AH49 AH89">
    <cfRule type="expression" dxfId="365" priority="45">
      <formula>ISBLANK(AH49:BN86)</formula>
    </cfRule>
  </conditionalFormatting>
  <conditionalFormatting sqref="AH56:AH62">
    <cfRule type="expression" dxfId="364" priority="47">
      <formula>ISBLANK(AH56:BN97)</formula>
    </cfRule>
  </conditionalFormatting>
  <conditionalFormatting sqref="AH65:AH88">
    <cfRule type="expression" dxfId="363" priority="48">
      <formula>ISBLANK(AH65:BN104)</formula>
    </cfRule>
  </conditionalFormatting>
  <conditionalFormatting sqref="AH50:AH55 AH63:AH64">
    <cfRule type="expression" dxfId="362" priority="49">
      <formula>ISBLANK(AH50:BN90)</formula>
    </cfRule>
  </conditionalFormatting>
  <conditionalFormatting sqref="L11:AG36">
    <cfRule type="expression" dxfId="361" priority="50">
      <formula>ISBLANK(L11:AS36)</formula>
    </cfRule>
  </conditionalFormatting>
  <conditionalFormatting sqref="L49:AG49 L89:AG89">
    <cfRule type="expression" dxfId="360" priority="51">
      <formula>ISBLANK(L49:AS86)</formula>
    </cfRule>
  </conditionalFormatting>
  <conditionalFormatting sqref="L56:AG62">
    <cfRule type="expression" dxfId="359" priority="52">
      <formula>ISBLANK(L56:AS97)</formula>
    </cfRule>
  </conditionalFormatting>
  <conditionalFormatting sqref="L65:AG88">
    <cfRule type="expression" dxfId="358" priority="53">
      <formula>ISBLANK(L65:AS104)</formula>
    </cfRule>
  </conditionalFormatting>
  <conditionalFormatting sqref="L50:AG55 L63:AG64">
    <cfRule type="expression" dxfId="357" priority="54">
      <formula>ISBLANK(L50:AS90)</formula>
    </cfRule>
  </conditionalFormatting>
  <conditionalFormatting sqref="D11:K36">
    <cfRule type="expression" dxfId="356" priority="55">
      <formula>ISBLANK(D11:AL36)</formula>
    </cfRule>
  </conditionalFormatting>
  <conditionalFormatting sqref="D49:K49 D89:K89">
    <cfRule type="expression" dxfId="355" priority="56">
      <formula>ISBLANK(D49:AL86)</formula>
    </cfRule>
  </conditionalFormatting>
  <conditionalFormatting sqref="D56:K62">
    <cfRule type="expression" dxfId="354" priority="57">
      <formula>ISBLANK(D56:AL97)</formula>
    </cfRule>
  </conditionalFormatting>
  <conditionalFormatting sqref="D65:K88">
    <cfRule type="expression" dxfId="353" priority="58">
      <formula>ISBLANK(D65:AL104)</formula>
    </cfRule>
  </conditionalFormatting>
  <conditionalFormatting sqref="D50:K55 D63:K64">
    <cfRule type="expression" dxfId="352" priority="59">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249977111117893"/>
    <pageSetUpPr fitToPage="1"/>
  </sheetPr>
  <dimension ref="A1:AW119"/>
  <sheetViews>
    <sheetView showGridLines="0" topLeftCell="A4"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305">
        <f>'Classe 1'!B1</f>
        <v>0</v>
      </c>
      <c r="C1" s="305"/>
      <c r="D1" s="305"/>
      <c r="E1" s="305"/>
      <c r="F1" s="305"/>
      <c r="G1" s="306"/>
      <c r="H1" s="307"/>
      <c r="I1" s="47"/>
    </row>
    <row r="2" spans="1:49" ht="28">
      <c r="A2" s="84" t="s">
        <v>3</v>
      </c>
      <c r="B2" s="308">
        <f>'Classe 1'!B2</f>
        <v>0</v>
      </c>
      <c r="C2" s="308"/>
      <c r="D2" s="308"/>
      <c r="E2" s="308"/>
      <c r="F2" s="314"/>
      <c r="G2" s="309"/>
      <c r="H2" s="310"/>
      <c r="I2" s="47"/>
    </row>
    <row r="3" spans="1:49" ht="28">
      <c r="A3" s="84" t="s">
        <v>4</v>
      </c>
      <c r="B3" s="308">
        <f>'Classe 1'!B3</f>
        <v>0</v>
      </c>
      <c r="C3" s="309"/>
      <c r="D3" s="309"/>
      <c r="E3" s="309"/>
      <c r="F3" s="309"/>
      <c r="G3" s="309"/>
      <c r="H3" s="310"/>
      <c r="K3" t="s">
        <v>82</v>
      </c>
    </row>
    <row r="4" spans="1:49" ht="29" thickBot="1">
      <c r="A4" s="85" t="s">
        <v>5</v>
      </c>
      <c r="B4" s="311">
        <f>'Classe 1'!B4</f>
        <v>0</v>
      </c>
      <c r="C4" s="311"/>
      <c r="D4" s="311"/>
      <c r="E4" s="311"/>
      <c r="F4" s="311"/>
      <c r="G4" s="312"/>
      <c r="H4" s="313"/>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19"/>
      <c r="AO9" s="119"/>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20">
        <v>2</v>
      </c>
      <c r="AO10" s="120">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5'!AR11+'Classe 5'!AR12))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6">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5'!AR16+'Classe 5'!AR15+'Classe 5'!AR14+AR13))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5'!AR19+'Classe 5'!AR18+'Classe 5'!AR17))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14">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5'!AR29+'Classe 5'!AR28+'Classe 5'!AR27+'Classe 5'!AR26))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5'!AR32+'Classe 5'!AR31+'Classe 5'!AR30))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5'!AR36+'Classe 5'!AR35+'Classe 5'!AR34+'Classe 5'!AR33))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si="7"/>
        <v>0</v>
      </c>
      <c r="AG37" s="52">
        <f t="shared" si="7"/>
        <v>0</v>
      </c>
      <c r="AH37" s="52">
        <f t="shared" si="7"/>
        <v>0</v>
      </c>
      <c r="AI37" s="52">
        <f t="shared" si="7"/>
        <v>0</v>
      </c>
      <c r="AJ37" s="52">
        <f t="shared" si="7"/>
        <v>0</v>
      </c>
      <c r="AK37" s="52">
        <f t="shared" si="7"/>
        <v>0</v>
      </c>
      <c r="AL37" s="52">
        <f t="shared" si="7"/>
        <v>0</v>
      </c>
      <c r="AM37" s="52">
        <f>SUM(D37:AL37)</f>
        <v>0</v>
      </c>
      <c r="AN37" s="64"/>
      <c r="AO37" s="64"/>
      <c r="AP37" s="47"/>
      <c r="AQ37" s="47"/>
      <c r="AR37" s="47"/>
      <c r="AS37" s="47"/>
      <c r="AT37" s="56"/>
    </row>
    <row r="38" spans="1:49">
      <c r="A38" s="258"/>
      <c r="B38" s="259"/>
      <c r="C38" s="45">
        <v>2</v>
      </c>
      <c r="D38" s="52">
        <f t="shared" ref="D38:AL38" si="8">COUNTIF(D11:D36,2)</f>
        <v>0</v>
      </c>
      <c r="E38" s="52">
        <f t="shared" si="8"/>
        <v>0</v>
      </c>
      <c r="F38" s="52">
        <f t="shared" si="8"/>
        <v>0</v>
      </c>
      <c r="G38" s="52">
        <f t="shared" si="8"/>
        <v>0</v>
      </c>
      <c r="H38" s="52">
        <f t="shared" si="8"/>
        <v>0</v>
      </c>
      <c r="I38" s="52">
        <f t="shared" si="8"/>
        <v>0</v>
      </c>
      <c r="J38" s="52">
        <f t="shared" si="8"/>
        <v>0</v>
      </c>
      <c r="K38" s="52">
        <f t="shared" si="8"/>
        <v>0</v>
      </c>
      <c r="L38" s="52">
        <f t="shared" si="8"/>
        <v>0</v>
      </c>
      <c r="M38" s="52">
        <f t="shared" si="8"/>
        <v>0</v>
      </c>
      <c r="N38" s="52">
        <f t="shared" si="8"/>
        <v>0</v>
      </c>
      <c r="O38" s="52">
        <f t="shared" si="8"/>
        <v>0</v>
      </c>
      <c r="P38" s="52">
        <f t="shared" si="8"/>
        <v>0</v>
      </c>
      <c r="Q38" s="52">
        <f t="shared" si="8"/>
        <v>0</v>
      </c>
      <c r="R38" s="52">
        <f t="shared" si="8"/>
        <v>0</v>
      </c>
      <c r="S38" s="52">
        <f t="shared" si="8"/>
        <v>0</v>
      </c>
      <c r="T38" s="52">
        <f t="shared" si="8"/>
        <v>0</v>
      </c>
      <c r="U38" s="52">
        <f t="shared" si="8"/>
        <v>0</v>
      </c>
      <c r="V38" s="52">
        <f t="shared" si="8"/>
        <v>0</v>
      </c>
      <c r="W38" s="52">
        <f t="shared" si="8"/>
        <v>0</v>
      </c>
      <c r="X38" s="52">
        <f t="shared" si="8"/>
        <v>0</v>
      </c>
      <c r="Y38" s="52">
        <f t="shared" si="8"/>
        <v>0</v>
      </c>
      <c r="Z38" s="52">
        <f t="shared" si="8"/>
        <v>0</v>
      </c>
      <c r="AA38" s="52">
        <f t="shared" si="8"/>
        <v>0</v>
      </c>
      <c r="AB38" s="52">
        <f t="shared" si="8"/>
        <v>0</v>
      </c>
      <c r="AC38" s="52">
        <f t="shared" si="8"/>
        <v>0</v>
      </c>
      <c r="AD38" s="52">
        <f t="shared" si="8"/>
        <v>0</v>
      </c>
      <c r="AE38" s="52">
        <f t="shared" si="8"/>
        <v>0</v>
      </c>
      <c r="AF38" s="52">
        <f t="shared" si="8"/>
        <v>0</v>
      </c>
      <c r="AG38" s="52">
        <f t="shared" si="8"/>
        <v>0</v>
      </c>
      <c r="AH38" s="52">
        <f t="shared" si="8"/>
        <v>0</v>
      </c>
      <c r="AI38" s="52">
        <f t="shared" si="8"/>
        <v>0</v>
      </c>
      <c r="AJ38" s="52">
        <f t="shared" si="8"/>
        <v>0</v>
      </c>
      <c r="AK38" s="52">
        <f t="shared" si="8"/>
        <v>0</v>
      </c>
      <c r="AL38" s="52">
        <f t="shared" si="8"/>
        <v>0</v>
      </c>
      <c r="AM38" s="52">
        <f t="shared" ref="AM38:AM42" si="9">SUM(D38:AL38)</f>
        <v>0</v>
      </c>
      <c r="AN38" s="64"/>
      <c r="AO38" s="64"/>
      <c r="AP38" s="47"/>
      <c r="AQ38" s="47"/>
      <c r="AR38" s="47"/>
      <c r="AS38" s="47"/>
      <c r="AT38" s="50">
        <v>0</v>
      </c>
    </row>
    <row r="39" spans="1:49">
      <c r="A39" s="258"/>
      <c r="B39" s="259"/>
      <c r="C39" s="45">
        <v>3</v>
      </c>
      <c r="D39" s="52">
        <f t="shared" ref="D39:AL39" si="10">COUNTIF(D11:D36,3)</f>
        <v>0</v>
      </c>
      <c r="E39" s="52">
        <f t="shared" si="10"/>
        <v>0</v>
      </c>
      <c r="F39" s="52">
        <f t="shared" si="10"/>
        <v>0</v>
      </c>
      <c r="G39" s="52">
        <f t="shared" si="10"/>
        <v>0</v>
      </c>
      <c r="H39" s="52">
        <f t="shared" si="10"/>
        <v>0</v>
      </c>
      <c r="I39" s="52">
        <f t="shared" si="10"/>
        <v>0</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0</v>
      </c>
      <c r="V39" s="52">
        <f t="shared" si="10"/>
        <v>0</v>
      </c>
      <c r="W39" s="52">
        <f t="shared" si="10"/>
        <v>0</v>
      </c>
      <c r="X39" s="52">
        <f t="shared" si="10"/>
        <v>0</v>
      </c>
      <c r="Y39" s="52">
        <f t="shared" si="10"/>
        <v>0</v>
      </c>
      <c r="Z39" s="52">
        <f t="shared" si="10"/>
        <v>0</v>
      </c>
      <c r="AA39" s="52">
        <f t="shared" si="10"/>
        <v>0</v>
      </c>
      <c r="AB39" s="52">
        <f t="shared" si="10"/>
        <v>0</v>
      </c>
      <c r="AC39" s="52">
        <f t="shared" si="10"/>
        <v>0</v>
      </c>
      <c r="AD39" s="52">
        <f t="shared" si="10"/>
        <v>0</v>
      </c>
      <c r="AE39" s="52">
        <f t="shared" si="10"/>
        <v>0</v>
      </c>
      <c r="AF39" s="52">
        <f t="shared" si="10"/>
        <v>0</v>
      </c>
      <c r="AG39" s="52">
        <f t="shared" si="10"/>
        <v>0</v>
      </c>
      <c r="AH39" s="52">
        <f t="shared" si="10"/>
        <v>0</v>
      </c>
      <c r="AI39" s="52">
        <f t="shared" si="10"/>
        <v>0</v>
      </c>
      <c r="AJ39" s="52">
        <f t="shared" si="10"/>
        <v>0</v>
      </c>
      <c r="AK39" s="52">
        <f t="shared" si="10"/>
        <v>0</v>
      </c>
      <c r="AL39" s="52">
        <f t="shared" si="10"/>
        <v>0</v>
      </c>
      <c r="AM39" s="52">
        <f t="shared" si="9"/>
        <v>0</v>
      </c>
      <c r="AN39" s="64"/>
      <c r="AO39" s="64"/>
      <c r="AP39" s="47"/>
      <c r="AQ39" s="47"/>
      <c r="AR39" s="47"/>
      <c r="AS39" s="47"/>
      <c r="AT39" s="50">
        <v>1</v>
      </c>
    </row>
    <row r="40" spans="1:49">
      <c r="A40" s="258"/>
      <c r="B40" s="259"/>
      <c r="C40" s="45">
        <v>9</v>
      </c>
      <c r="D40" s="52">
        <f t="shared" ref="D40:AL40" si="11">COUNTIF(D11:D36,9)</f>
        <v>0</v>
      </c>
      <c r="E40" s="52">
        <f t="shared" si="11"/>
        <v>0</v>
      </c>
      <c r="F40" s="52">
        <f t="shared" si="11"/>
        <v>0</v>
      </c>
      <c r="G40" s="52">
        <f t="shared" si="11"/>
        <v>0</v>
      </c>
      <c r="H40" s="52">
        <f t="shared" si="11"/>
        <v>0</v>
      </c>
      <c r="I40" s="52">
        <f t="shared" si="11"/>
        <v>0</v>
      </c>
      <c r="J40" s="52">
        <f t="shared" si="11"/>
        <v>0</v>
      </c>
      <c r="K40" s="52">
        <f t="shared" si="11"/>
        <v>0</v>
      </c>
      <c r="L40" s="52">
        <f t="shared" si="11"/>
        <v>0</v>
      </c>
      <c r="M40" s="52">
        <f t="shared" si="11"/>
        <v>0</v>
      </c>
      <c r="N40" s="52">
        <f t="shared" si="11"/>
        <v>0</v>
      </c>
      <c r="O40" s="52">
        <f t="shared" si="11"/>
        <v>0</v>
      </c>
      <c r="P40" s="52">
        <f t="shared" si="11"/>
        <v>0</v>
      </c>
      <c r="Q40" s="52">
        <f t="shared" si="11"/>
        <v>0</v>
      </c>
      <c r="R40" s="52">
        <f t="shared" si="11"/>
        <v>0</v>
      </c>
      <c r="S40" s="52">
        <f t="shared" si="11"/>
        <v>0</v>
      </c>
      <c r="T40" s="52">
        <f t="shared" si="11"/>
        <v>0</v>
      </c>
      <c r="U40" s="52">
        <f t="shared" si="11"/>
        <v>0</v>
      </c>
      <c r="V40" s="52">
        <f t="shared" si="11"/>
        <v>0</v>
      </c>
      <c r="W40" s="52">
        <f t="shared" si="11"/>
        <v>0</v>
      </c>
      <c r="X40" s="52">
        <f t="shared" si="11"/>
        <v>0</v>
      </c>
      <c r="Y40" s="52">
        <f t="shared" si="11"/>
        <v>0</v>
      </c>
      <c r="Z40" s="52">
        <f t="shared" si="11"/>
        <v>0</v>
      </c>
      <c r="AA40" s="52">
        <f t="shared" si="11"/>
        <v>0</v>
      </c>
      <c r="AB40" s="52">
        <f t="shared" si="11"/>
        <v>0</v>
      </c>
      <c r="AC40" s="52">
        <f t="shared" si="11"/>
        <v>0</v>
      </c>
      <c r="AD40" s="52">
        <f t="shared" si="11"/>
        <v>0</v>
      </c>
      <c r="AE40" s="52">
        <f t="shared" si="11"/>
        <v>0</v>
      </c>
      <c r="AF40" s="52">
        <f t="shared" si="11"/>
        <v>0</v>
      </c>
      <c r="AG40" s="52">
        <f t="shared" si="11"/>
        <v>0</v>
      </c>
      <c r="AH40" s="52">
        <f t="shared" si="11"/>
        <v>0</v>
      </c>
      <c r="AI40" s="52">
        <f t="shared" si="11"/>
        <v>0</v>
      </c>
      <c r="AJ40" s="52">
        <f t="shared" si="11"/>
        <v>0</v>
      </c>
      <c r="AK40" s="52">
        <f t="shared" si="11"/>
        <v>0</v>
      </c>
      <c r="AL40" s="52">
        <f t="shared" si="11"/>
        <v>0</v>
      </c>
      <c r="AM40" s="52">
        <f t="shared" si="9"/>
        <v>0</v>
      </c>
      <c r="AN40" s="64"/>
      <c r="AO40" s="64"/>
      <c r="AP40" s="47"/>
      <c r="AQ40" s="47"/>
      <c r="AR40" s="47"/>
      <c r="AS40" s="47"/>
      <c r="AT40" s="50">
        <v>2</v>
      </c>
    </row>
    <row r="41" spans="1:49">
      <c r="A41" s="258"/>
      <c r="B41" s="259"/>
      <c r="C41" s="46">
        <v>0</v>
      </c>
      <c r="D41" s="52">
        <f t="shared" ref="D41:AL41" si="12">COUNTIF(D11:D36,0)</f>
        <v>0</v>
      </c>
      <c r="E41" s="52">
        <f t="shared" si="12"/>
        <v>0</v>
      </c>
      <c r="F41" s="52">
        <f t="shared" si="12"/>
        <v>0</v>
      </c>
      <c r="G41" s="52">
        <f t="shared" si="12"/>
        <v>0</v>
      </c>
      <c r="H41" s="52">
        <f t="shared" si="12"/>
        <v>0</v>
      </c>
      <c r="I41" s="52">
        <f t="shared" si="12"/>
        <v>0</v>
      </c>
      <c r="J41" s="52">
        <f t="shared" si="12"/>
        <v>0</v>
      </c>
      <c r="K41" s="52">
        <f t="shared" si="12"/>
        <v>0</v>
      </c>
      <c r="L41" s="52">
        <f t="shared" si="12"/>
        <v>0</v>
      </c>
      <c r="M41" s="52">
        <f t="shared" si="12"/>
        <v>0</v>
      </c>
      <c r="N41" s="52">
        <f t="shared" si="12"/>
        <v>0</v>
      </c>
      <c r="O41" s="52">
        <f t="shared" si="12"/>
        <v>0</v>
      </c>
      <c r="P41" s="52">
        <f t="shared" si="12"/>
        <v>0</v>
      </c>
      <c r="Q41" s="52">
        <f t="shared" si="12"/>
        <v>0</v>
      </c>
      <c r="R41" s="52">
        <f t="shared" si="12"/>
        <v>0</v>
      </c>
      <c r="S41" s="52">
        <f t="shared" si="12"/>
        <v>0</v>
      </c>
      <c r="T41" s="52">
        <f t="shared" si="12"/>
        <v>0</v>
      </c>
      <c r="U41" s="52">
        <f t="shared" si="12"/>
        <v>0</v>
      </c>
      <c r="V41" s="52">
        <f t="shared" si="12"/>
        <v>0</v>
      </c>
      <c r="W41" s="52">
        <f t="shared" si="12"/>
        <v>0</v>
      </c>
      <c r="X41" s="52">
        <f t="shared" si="12"/>
        <v>0</v>
      </c>
      <c r="Y41" s="52">
        <f t="shared" si="12"/>
        <v>0</v>
      </c>
      <c r="Z41" s="52">
        <f t="shared" si="12"/>
        <v>0</v>
      </c>
      <c r="AA41" s="52">
        <f t="shared" si="12"/>
        <v>0</v>
      </c>
      <c r="AB41" s="52">
        <f t="shared" si="12"/>
        <v>0</v>
      </c>
      <c r="AC41" s="52">
        <f t="shared" si="12"/>
        <v>0</v>
      </c>
      <c r="AD41" s="52">
        <f t="shared" si="12"/>
        <v>0</v>
      </c>
      <c r="AE41" s="52">
        <f t="shared" si="12"/>
        <v>0</v>
      </c>
      <c r="AF41" s="52">
        <f t="shared" si="12"/>
        <v>0</v>
      </c>
      <c r="AG41" s="52">
        <f t="shared" si="12"/>
        <v>0</v>
      </c>
      <c r="AH41" s="52">
        <f t="shared" si="12"/>
        <v>0</v>
      </c>
      <c r="AI41" s="52">
        <f t="shared" si="12"/>
        <v>0</v>
      </c>
      <c r="AJ41" s="52">
        <f t="shared" si="12"/>
        <v>0</v>
      </c>
      <c r="AK41" s="52">
        <f t="shared" si="12"/>
        <v>0</v>
      </c>
      <c r="AL41" s="52">
        <f t="shared" si="12"/>
        <v>0</v>
      </c>
      <c r="AM41" s="52">
        <f t="shared" si="9"/>
        <v>0</v>
      </c>
      <c r="AN41" s="47"/>
      <c r="AO41" s="47"/>
      <c r="AP41" s="47"/>
      <c r="AQ41" s="47"/>
      <c r="AR41" s="47"/>
      <c r="AS41" s="47"/>
      <c r="AT41" s="50">
        <v>3</v>
      </c>
    </row>
    <row r="42" spans="1:49">
      <c r="A42" s="260"/>
      <c r="B42" s="261"/>
      <c r="C42" s="46" t="s">
        <v>15</v>
      </c>
      <c r="D42" s="52">
        <f>COUNTIF(D11:D36,"ABS")</f>
        <v>0</v>
      </c>
      <c r="E42" s="52">
        <f t="shared" ref="E42:AL42" si="13">COUNTIF(E11:E36,"ABS")</f>
        <v>0</v>
      </c>
      <c r="F42" s="52">
        <f t="shared" si="13"/>
        <v>0</v>
      </c>
      <c r="G42" s="52">
        <f t="shared" si="13"/>
        <v>0</v>
      </c>
      <c r="H42" s="52">
        <f t="shared" si="13"/>
        <v>0</v>
      </c>
      <c r="I42" s="52">
        <f t="shared" si="13"/>
        <v>0</v>
      </c>
      <c r="J42" s="52">
        <f t="shared" si="13"/>
        <v>0</v>
      </c>
      <c r="K42" s="52">
        <f t="shared" si="13"/>
        <v>0</v>
      </c>
      <c r="L42" s="52">
        <f t="shared" si="13"/>
        <v>0</v>
      </c>
      <c r="M42" s="52">
        <f t="shared" si="13"/>
        <v>0</v>
      </c>
      <c r="N42" s="52">
        <f t="shared" si="13"/>
        <v>0</v>
      </c>
      <c r="O42" s="52">
        <f t="shared" si="13"/>
        <v>0</v>
      </c>
      <c r="P42" s="52">
        <f t="shared" si="13"/>
        <v>0</v>
      </c>
      <c r="Q42" s="52">
        <f t="shared" si="13"/>
        <v>0</v>
      </c>
      <c r="R42" s="52">
        <f>COUNTIF(R11:R36,"ABS")</f>
        <v>0</v>
      </c>
      <c r="S42" s="52">
        <f t="shared" si="13"/>
        <v>0</v>
      </c>
      <c r="T42" s="52">
        <f t="shared" si="13"/>
        <v>0</v>
      </c>
      <c r="U42" s="52">
        <f t="shared" si="13"/>
        <v>0</v>
      </c>
      <c r="V42" s="52">
        <f t="shared" si="13"/>
        <v>0</v>
      </c>
      <c r="W42" s="52">
        <f t="shared" si="13"/>
        <v>0</v>
      </c>
      <c r="X42" s="52">
        <f>COUNTIF(X11:X36,"ABS")</f>
        <v>0</v>
      </c>
      <c r="Y42" s="52">
        <f t="shared" si="13"/>
        <v>0</v>
      </c>
      <c r="Z42" s="52">
        <f t="shared" si="13"/>
        <v>0</v>
      </c>
      <c r="AA42" s="52">
        <f t="shared" si="13"/>
        <v>0</v>
      </c>
      <c r="AB42" s="52">
        <f t="shared" si="13"/>
        <v>0</v>
      </c>
      <c r="AC42" s="52">
        <f t="shared" si="13"/>
        <v>0</v>
      </c>
      <c r="AD42" s="52">
        <f t="shared" si="13"/>
        <v>0</v>
      </c>
      <c r="AE42" s="52">
        <f t="shared" si="13"/>
        <v>0</v>
      </c>
      <c r="AF42" s="52">
        <f t="shared" si="13"/>
        <v>0</v>
      </c>
      <c r="AG42" s="52">
        <f t="shared" si="13"/>
        <v>0</v>
      </c>
      <c r="AH42" s="52">
        <f t="shared" si="13"/>
        <v>0</v>
      </c>
      <c r="AI42" s="52">
        <f t="shared" si="13"/>
        <v>0</v>
      </c>
      <c r="AJ42" s="52">
        <f t="shared" si="13"/>
        <v>0</v>
      </c>
      <c r="AK42" s="52">
        <f t="shared" si="13"/>
        <v>0</v>
      </c>
      <c r="AL42" s="52">
        <f t="shared" si="13"/>
        <v>0</v>
      </c>
      <c r="AM42" s="52">
        <f t="shared" si="9"/>
        <v>0</v>
      </c>
      <c r="AN42" s="47"/>
      <c r="AO42" s="47"/>
      <c r="AP42" s="47"/>
      <c r="AQ42" s="47"/>
      <c r="AR42" s="47"/>
      <c r="AS42" s="47"/>
      <c r="AT42" s="50">
        <v>9</v>
      </c>
    </row>
    <row r="43" spans="1:49">
      <c r="A43" s="55"/>
      <c r="B43" s="54"/>
      <c r="C43" s="32" t="s">
        <v>8</v>
      </c>
      <c r="D43" s="74">
        <f>D37/(26-D42)</f>
        <v>0</v>
      </c>
      <c r="E43" s="74">
        <f t="shared" ref="E43:AL43" si="14">E37/(26-E42)</f>
        <v>0</v>
      </c>
      <c r="F43" s="74">
        <f>F37/(26-F42)</f>
        <v>0</v>
      </c>
      <c r="G43" s="74">
        <f t="shared" si="14"/>
        <v>0</v>
      </c>
      <c r="H43" s="74">
        <f t="shared" si="14"/>
        <v>0</v>
      </c>
      <c r="I43" s="74">
        <f t="shared" si="14"/>
        <v>0</v>
      </c>
      <c r="J43" s="74">
        <f t="shared" si="14"/>
        <v>0</v>
      </c>
      <c r="K43" s="74">
        <f t="shared" si="14"/>
        <v>0</v>
      </c>
      <c r="L43" s="74">
        <f t="shared" si="14"/>
        <v>0</v>
      </c>
      <c r="M43" s="74">
        <f t="shared" si="14"/>
        <v>0</v>
      </c>
      <c r="N43" s="74">
        <f t="shared" si="14"/>
        <v>0</v>
      </c>
      <c r="O43" s="74">
        <f t="shared" si="14"/>
        <v>0</v>
      </c>
      <c r="P43" s="74">
        <f t="shared" si="14"/>
        <v>0</v>
      </c>
      <c r="Q43" s="74">
        <f t="shared" si="14"/>
        <v>0</v>
      </c>
      <c r="R43" s="74">
        <f t="shared" si="14"/>
        <v>0</v>
      </c>
      <c r="S43" s="74">
        <f t="shared" si="14"/>
        <v>0</v>
      </c>
      <c r="T43" s="74">
        <f t="shared" si="14"/>
        <v>0</v>
      </c>
      <c r="U43" s="74">
        <f t="shared" si="14"/>
        <v>0</v>
      </c>
      <c r="V43" s="74">
        <f t="shared" si="14"/>
        <v>0</v>
      </c>
      <c r="W43" s="74">
        <f t="shared" si="14"/>
        <v>0</v>
      </c>
      <c r="X43" s="74">
        <f t="shared" si="14"/>
        <v>0</v>
      </c>
      <c r="Y43" s="74">
        <f t="shared" si="14"/>
        <v>0</v>
      </c>
      <c r="Z43" s="74">
        <f t="shared" si="14"/>
        <v>0</v>
      </c>
      <c r="AA43" s="74">
        <f t="shared" si="14"/>
        <v>0</v>
      </c>
      <c r="AB43" s="74">
        <f t="shared" si="14"/>
        <v>0</v>
      </c>
      <c r="AC43" s="74">
        <f t="shared" si="14"/>
        <v>0</v>
      </c>
      <c r="AD43" s="74">
        <f t="shared" si="14"/>
        <v>0</v>
      </c>
      <c r="AE43" s="74">
        <f t="shared" si="14"/>
        <v>0</v>
      </c>
      <c r="AF43" s="74">
        <f t="shared" si="14"/>
        <v>0</v>
      </c>
      <c r="AG43" s="74">
        <f t="shared" si="14"/>
        <v>0</v>
      </c>
      <c r="AH43" s="74">
        <f t="shared" si="14"/>
        <v>0</v>
      </c>
      <c r="AI43" s="74">
        <f t="shared" si="14"/>
        <v>0</v>
      </c>
      <c r="AJ43" s="74">
        <f t="shared" si="14"/>
        <v>0</v>
      </c>
      <c r="AK43" s="74">
        <f t="shared" si="14"/>
        <v>0</v>
      </c>
      <c r="AL43" s="74">
        <f t="shared" si="14"/>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17"/>
      <c r="AO47" s="117"/>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18">
        <v>2</v>
      </c>
      <c r="AO48" s="118">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15">COUNTIF(D49:AL49,1)</f>
        <v>0</v>
      </c>
      <c r="AN49" s="3">
        <f t="shared" ref="AN49:AN89" si="16">COUNTIF(D49:AL49,2)</f>
        <v>0</v>
      </c>
      <c r="AO49" s="3">
        <f t="shared" ref="AO49:AO89" si="17">COUNTIF(D49:AL49,3)</f>
        <v>0</v>
      </c>
      <c r="AP49" s="3">
        <f t="shared" ref="AP49:AP89" si="18">COUNTIF(D49:AL49,9)</f>
        <v>0</v>
      </c>
      <c r="AQ49" s="3">
        <f t="shared" ref="AQ49:AQ89" si="19">COUNTIF(D49:AL49,0)</f>
        <v>0</v>
      </c>
      <c r="AR49" s="3">
        <f t="shared" ref="AR49:AR89" si="20">COUNTIF(D49:AL49,"ABS")</f>
        <v>0</v>
      </c>
      <c r="AS49" s="94" t="str">
        <f>IF(ISERROR(AM49/($K$4-AR49)),"-",AM49/($K$4-AR49))</f>
        <v>-</v>
      </c>
      <c r="AU49" s="271" t="e">
        <f>(AM49+AM50+AM51+AM52+AM53+AM54+AM55+AM56+AM57)/((9*K4)-('Classe 5'!AR49+'Classe 5'!AR50+'Classe 5'!AR51+'Classe 5'!AR52+'Classe 5'!AR53+'Classe 5'!AR54+'Classe 5'!AR55+'Classe 5'!AR56+'Classe 5'!AR57))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15"/>
        <v>0</v>
      </c>
      <c r="AN50" s="3">
        <f t="shared" si="16"/>
        <v>0</v>
      </c>
      <c r="AO50" s="3">
        <f t="shared" si="17"/>
        <v>0</v>
      </c>
      <c r="AP50" s="3">
        <f t="shared" si="18"/>
        <v>0</v>
      </c>
      <c r="AQ50" s="3">
        <f t="shared" si="19"/>
        <v>0</v>
      </c>
      <c r="AR50" s="3">
        <f t="shared" si="20"/>
        <v>0</v>
      </c>
      <c r="AS50" s="94" t="str">
        <f t="shared" ref="AS50:AS89" si="21">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15"/>
        <v>0</v>
      </c>
      <c r="AN51" s="3">
        <f t="shared" si="16"/>
        <v>0</v>
      </c>
      <c r="AO51" s="3">
        <f t="shared" si="17"/>
        <v>0</v>
      </c>
      <c r="AP51" s="3">
        <f t="shared" si="18"/>
        <v>0</v>
      </c>
      <c r="AQ51" s="3">
        <f t="shared" si="19"/>
        <v>0</v>
      </c>
      <c r="AR51" s="3">
        <f t="shared" si="20"/>
        <v>0</v>
      </c>
      <c r="AS51" s="94" t="str">
        <f t="shared" si="21"/>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15"/>
        <v>0</v>
      </c>
      <c r="AN52" s="3">
        <f t="shared" si="16"/>
        <v>0</v>
      </c>
      <c r="AO52" s="3">
        <f t="shared" si="17"/>
        <v>0</v>
      </c>
      <c r="AP52" s="28">
        <f t="shared" si="18"/>
        <v>0</v>
      </c>
      <c r="AQ52" s="28">
        <f t="shared" si="19"/>
        <v>0</v>
      </c>
      <c r="AR52" s="3">
        <f t="shared" si="20"/>
        <v>0</v>
      </c>
      <c r="AS52" s="94" t="str">
        <f t="shared" si="21"/>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15"/>
        <v>0</v>
      </c>
      <c r="AN53" s="3">
        <f t="shared" si="16"/>
        <v>0</v>
      </c>
      <c r="AO53" s="3">
        <f t="shared" si="17"/>
        <v>0</v>
      </c>
      <c r="AP53" s="3">
        <f t="shared" si="18"/>
        <v>0</v>
      </c>
      <c r="AQ53" s="3">
        <f t="shared" si="19"/>
        <v>0</v>
      </c>
      <c r="AR53" s="3">
        <f t="shared" si="20"/>
        <v>0</v>
      </c>
      <c r="AS53" s="94" t="str">
        <f t="shared" si="21"/>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15"/>
        <v>0</v>
      </c>
      <c r="AN54" s="3">
        <f t="shared" si="16"/>
        <v>0</v>
      </c>
      <c r="AO54" s="3">
        <f t="shared" si="17"/>
        <v>0</v>
      </c>
      <c r="AP54" s="28">
        <f t="shared" si="18"/>
        <v>0</v>
      </c>
      <c r="AQ54" s="28">
        <f t="shared" si="19"/>
        <v>0</v>
      </c>
      <c r="AR54" s="3">
        <f t="shared" si="20"/>
        <v>0</v>
      </c>
      <c r="AS54" s="94" t="str">
        <f t="shared" si="21"/>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15"/>
        <v>0</v>
      </c>
      <c r="AN55" s="3">
        <f t="shared" si="16"/>
        <v>0</v>
      </c>
      <c r="AO55" s="3">
        <f t="shared" si="17"/>
        <v>0</v>
      </c>
      <c r="AP55" s="28">
        <f t="shared" si="18"/>
        <v>0</v>
      </c>
      <c r="AQ55" s="28">
        <f t="shared" si="19"/>
        <v>0</v>
      </c>
      <c r="AR55" s="3">
        <f t="shared" si="20"/>
        <v>0</v>
      </c>
      <c r="AS55" s="94" t="str">
        <f t="shared" si="21"/>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15"/>
        <v>0</v>
      </c>
      <c r="AN56" s="3">
        <f t="shared" si="16"/>
        <v>0</v>
      </c>
      <c r="AO56" s="3">
        <f t="shared" si="17"/>
        <v>0</v>
      </c>
      <c r="AP56" s="28">
        <f t="shared" si="18"/>
        <v>0</v>
      </c>
      <c r="AQ56" s="28">
        <f t="shared" si="19"/>
        <v>0</v>
      </c>
      <c r="AR56" s="3">
        <f t="shared" si="20"/>
        <v>0</v>
      </c>
      <c r="AS56" s="94" t="str">
        <f t="shared" si="21"/>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15"/>
        <v>0</v>
      </c>
      <c r="AN57" s="3">
        <f t="shared" si="16"/>
        <v>0</v>
      </c>
      <c r="AO57" s="3">
        <f t="shared" si="17"/>
        <v>0</v>
      </c>
      <c r="AP57" s="28">
        <f t="shared" si="18"/>
        <v>0</v>
      </c>
      <c r="AQ57" s="28">
        <f t="shared" si="19"/>
        <v>0</v>
      </c>
      <c r="AR57" s="3">
        <f t="shared" si="20"/>
        <v>0</v>
      </c>
      <c r="AS57" s="94" t="str">
        <f t="shared" si="21"/>
        <v>-</v>
      </c>
      <c r="AU57" s="273"/>
      <c r="AV57" s="276"/>
      <c r="AW57" s="304"/>
    </row>
    <row r="58" spans="1:49">
      <c r="A58" s="278"/>
      <c r="B58" s="113">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15"/>
        <v>0</v>
      </c>
      <c r="AN58" s="3">
        <f t="shared" si="16"/>
        <v>0</v>
      </c>
      <c r="AO58" s="3">
        <f t="shared" si="17"/>
        <v>0</v>
      </c>
      <c r="AP58" s="28">
        <f t="shared" si="18"/>
        <v>0</v>
      </c>
      <c r="AQ58" s="28">
        <f t="shared" si="19"/>
        <v>0</v>
      </c>
      <c r="AR58" s="3">
        <f t="shared" si="20"/>
        <v>0</v>
      </c>
      <c r="AS58" s="94" t="str">
        <f t="shared" si="21"/>
        <v>-</v>
      </c>
      <c r="AU58" s="141" t="str">
        <f>AS58</f>
        <v>-</v>
      </c>
      <c r="AV58" s="144" t="str">
        <f>AS58</f>
        <v>-</v>
      </c>
      <c r="AW58" s="142" t="e">
        <f>#REF!</f>
        <v>#REF!</v>
      </c>
    </row>
    <row r="59" spans="1:49">
      <c r="A59" s="278"/>
      <c r="B59" s="113">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15"/>
        <v>0</v>
      </c>
      <c r="AN59" s="3">
        <f t="shared" si="16"/>
        <v>0</v>
      </c>
      <c r="AO59" s="3">
        <f t="shared" si="17"/>
        <v>0</v>
      </c>
      <c r="AP59" s="28">
        <f t="shared" si="18"/>
        <v>0</v>
      </c>
      <c r="AQ59" s="28">
        <f t="shared" si="19"/>
        <v>0</v>
      </c>
      <c r="AR59" s="3">
        <f t="shared" si="20"/>
        <v>0</v>
      </c>
      <c r="AS59" s="94" t="str">
        <f t="shared" si="21"/>
        <v>-</v>
      </c>
      <c r="AU59" s="141" t="str">
        <f>AS59</f>
        <v>-</v>
      </c>
      <c r="AV59" s="144" t="str">
        <f>AS59</f>
        <v>-</v>
      </c>
      <c r="AW59" s="142" t="e">
        <f>#REF!</f>
        <v>#REF!</v>
      </c>
    </row>
    <row r="60" spans="1:49">
      <c r="A60" s="278"/>
      <c r="B60" s="113">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15"/>
        <v>0</v>
      </c>
      <c r="AN60" s="3">
        <f t="shared" si="16"/>
        <v>0</v>
      </c>
      <c r="AO60" s="3">
        <f t="shared" si="17"/>
        <v>0</v>
      </c>
      <c r="AP60" s="28">
        <f t="shared" si="18"/>
        <v>0</v>
      </c>
      <c r="AQ60" s="28">
        <f t="shared" si="19"/>
        <v>0</v>
      </c>
      <c r="AR60" s="3">
        <f t="shared" si="20"/>
        <v>0</v>
      </c>
      <c r="AS60" s="94" t="str">
        <f t="shared" si="21"/>
        <v>-</v>
      </c>
      <c r="AU60" s="141" t="str">
        <f>AS60</f>
        <v>-</v>
      </c>
      <c r="AV60" s="144" t="str">
        <f>AS60</f>
        <v>-</v>
      </c>
      <c r="AW60" s="142" t="e">
        <f>#REF!</f>
        <v>#REF!</v>
      </c>
    </row>
    <row r="61" spans="1:49">
      <c r="A61" s="278"/>
      <c r="B61" s="113">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15"/>
        <v>0</v>
      </c>
      <c r="AN61" s="3">
        <f t="shared" si="16"/>
        <v>0</v>
      </c>
      <c r="AO61" s="3">
        <f t="shared" si="17"/>
        <v>0</v>
      </c>
      <c r="AP61" s="28">
        <f t="shared" si="18"/>
        <v>0</v>
      </c>
      <c r="AQ61" s="28">
        <f t="shared" si="19"/>
        <v>0</v>
      </c>
      <c r="AR61" s="3">
        <f t="shared" si="20"/>
        <v>0</v>
      </c>
      <c r="AS61" s="94" t="str">
        <f t="shared" si="21"/>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15"/>
        <v>0</v>
      </c>
      <c r="AN62" s="3">
        <f t="shared" si="16"/>
        <v>0</v>
      </c>
      <c r="AO62" s="3">
        <f t="shared" si="17"/>
        <v>0</v>
      </c>
      <c r="AP62" s="28">
        <f t="shared" si="18"/>
        <v>0</v>
      </c>
      <c r="AQ62" s="28">
        <f t="shared" si="19"/>
        <v>0</v>
      </c>
      <c r="AR62" s="3">
        <f t="shared" si="20"/>
        <v>0</v>
      </c>
      <c r="AS62" s="94" t="str">
        <f t="shared" si="21"/>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15"/>
        <v>0</v>
      </c>
      <c r="AN63" s="3">
        <f t="shared" si="16"/>
        <v>0</v>
      </c>
      <c r="AO63" s="3">
        <f t="shared" si="17"/>
        <v>0</v>
      </c>
      <c r="AP63" s="28">
        <f t="shared" si="18"/>
        <v>0</v>
      </c>
      <c r="AQ63" s="28">
        <f t="shared" si="19"/>
        <v>0</v>
      </c>
      <c r="AR63" s="3">
        <f t="shared" si="20"/>
        <v>0</v>
      </c>
      <c r="AS63" s="94" t="str">
        <f t="shared" si="21"/>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15"/>
        <v>0</v>
      </c>
      <c r="AN64" s="3">
        <f t="shared" si="16"/>
        <v>0</v>
      </c>
      <c r="AO64" s="3">
        <f t="shared" si="17"/>
        <v>0</v>
      </c>
      <c r="AP64" s="3">
        <f t="shared" si="18"/>
        <v>0</v>
      </c>
      <c r="AQ64" s="3">
        <f t="shared" si="19"/>
        <v>0</v>
      </c>
      <c r="AR64" s="3">
        <f t="shared" si="20"/>
        <v>0</v>
      </c>
      <c r="AS64" s="94" t="str">
        <f t="shared" si="21"/>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15"/>
        <v>0</v>
      </c>
      <c r="AN65" s="3">
        <f t="shared" si="16"/>
        <v>0</v>
      </c>
      <c r="AO65" s="3">
        <f t="shared" si="17"/>
        <v>0</v>
      </c>
      <c r="AP65" s="3">
        <f t="shared" si="18"/>
        <v>0</v>
      </c>
      <c r="AQ65" s="3">
        <f t="shared" si="19"/>
        <v>0</v>
      </c>
      <c r="AR65" s="3">
        <f t="shared" si="20"/>
        <v>0</v>
      </c>
      <c r="AS65" s="94" t="str">
        <f t="shared" si="21"/>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15"/>
        <v>0</v>
      </c>
      <c r="AN66" s="3">
        <f t="shared" si="16"/>
        <v>0</v>
      </c>
      <c r="AO66" s="3">
        <f t="shared" si="17"/>
        <v>0</v>
      </c>
      <c r="AP66" s="3">
        <f t="shared" si="18"/>
        <v>0</v>
      </c>
      <c r="AQ66" s="3">
        <f t="shared" si="19"/>
        <v>0</v>
      </c>
      <c r="AR66" s="3">
        <f t="shared" si="20"/>
        <v>0</v>
      </c>
      <c r="AS66" s="94" t="str">
        <f t="shared" si="21"/>
        <v>-</v>
      </c>
      <c r="AU66" s="271" t="e">
        <f>(AM66+AM67+AM68)/((3*K4)-('Classe 5'!AR66+'Classe 5'!AR67+'Classe 5'!AR68))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15"/>
        <v>0</v>
      </c>
      <c r="AN67" s="3">
        <f t="shared" si="16"/>
        <v>0</v>
      </c>
      <c r="AO67" s="3">
        <f t="shared" si="17"/>
        <v>0</v>
      </c>
      <c r="AP67" s="3">
        <f t="shared" si="18"/>
        <v>0</v>
      </c>
      <c r="AQ67" s="3">
        <f t="shared" si="19"/>
        <v>0</v>
      </c>
      <c r="AR67" s="3">
        <f t="shared" si="20"/>
        <v>0</v>
      </c>
      <c r="AS67" s="94" t="str">
        <f t="shared" si="21"/>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15"/>
        <v>0</v>
      </c>
      <c r="AN68" s="3">
        <f t="shared" si="16"/>
        <v>0</v>
      </c>
      <c r="AO68" s="3">
        <f t="shared" si="17"/>
        <v>0</v>
      </c>
      <c r="AP68" s="3">
        <f t="shared" si="18"/>
        <v>0</v>
      </c>
      <c r="AQ68" s="3">
        <f t="shared" si="19"/>
        <v>0</v>
      </c>
      <c r="AR68" s="3">
        <f t="shared" si="20"/>
        <v>0</v>
      </c>
      <c r="AS68" s="94" t="str">
        <f t="shared" si="21"/>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15"/>
        <v>0</v>
      </c>
      <c r="AN69" s="3">
        <f t="shared" si="16"/>
        <v>0</v>
      </c>
      <c r="AO69" s="3">
        <f t="shared" si="17"/>
        <v>0</v>
      </c>
      <c r="AP69" s="3">
        <f t="shared" si="18"/>
        <v>0</v>
      </c>
      <c r="AQ69" s="3">
        <f t="shared" si="19"/>
        <v>0</v>
      </c>
      <c r="AR69" s="3">
        <f t="shared" si="20"/>
        <v>0</v>
      </c>
      <c r="AS69" s="94" t="str">
        <f t="shared" si="21"/>
        <v>-</v>
      </c>
      <c r="AU69" s="271" t="e">
        <f>(AM69+AM70+AM71+AM72)/((4*K4)-('Classe 5'!AR69+'Classe 5'!AR70+'Classe 5'!AR71+'Classe 5'!AR72))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15"/>
        <v>0</v>
      </c>
      <c r="AN70" s="3">
        <f t="shared" si="16"/>
        <v>0</v>
      </c>
      <c r="AO70" s="3">
        <f t="shared" si="17"/>
        <v>0</v>
      </c>
      <c r="AP70" s="3">
        <f t="shared" si="18"/>
        <v>0</v>
      </c>
      <c r="AQ70" s="3">
        <f t="shared" si="19"/>
        <v>0</v>
      </c>
      <c r="AR70" s="3">
        <f t="shared" si="20"/>
        <v>0</v>
      </c>
      <c r="AS70" s="94" t="str">
        <f t="shared" si="21"/>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15"/>
        <v>0</v>
      </c>
      <c r="AN71" s="3">
        <f t="shared" si="16"/>
        <v>0</v>
      </c>
      <c r="AO71" s="3">
        <f t="shared" si="17"/>
        <v>0</v>
      </c>
      <c r="AP71" s="3">
        <f t="shared" si="18"/>
        <v>0</v>
      </c>
      <c r="AQ71" s="3">
        <f t="shared" si="19"/>
        <v>0</v>
      </c>
      <c r="AR71" s="3">
        <f t="shared" si="20"/>
        <v>0</v>
      </c>
      <c r="AS71" s="94" t="str">
        <f t="shared" si="21"/>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15"/>
        <v>0</v>
      </c>
      <c r="AN72" s="3">
        <f t="shared" si="16"/>
        <v>0</v>
      </c>
      <c r="AO72" s="3">
        <f t="shared" si="17"/>
        <v>0</v>
      </c>
      <c r="AP72" s="3">
        <f t="shared" si="18"/>
        <v>0</v>
      </c>
      <c r="AQ72" s="3">
        <f t="shared" si="19"/>
        <v>0</v>
      </c>
      <c r="AR72" s="3">
        <f t="shared" si="20"/>
        <v>0</v>
      </c>
      <c r="AS72" s="94" t="str">
        <f t="shared" si="21"/>
        <v>-</v>
      </c>
      <c r="AU72" s="273"/>
      <c r="AV72" s="276"/>
      <c r="AW72" s="304"/>
    </row>
    <row r="73" spans="1:49">
      <c r="A73" s="278"/>
      <c r="B73" s="113">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15"/>
        <v>0</v>
      </c>
      <c r="AN73" s="3">
        <f t="shared" si="16"/>
        <v>0</v>
      </c>
      <c r="AO73" s="3">
        <f t="shared" si="17"/>
        <v>0</v>
      </c>
      <c r="AP73" s="3">
        <f t="shared" si="18"/>
        <v>0</v>
      </c>
      <c r="AQ73" s="3">
        <f t="shared" si="19"/>
        <v>0</v>
      </c>
      <c r="AR73" s="3">
        <f t="shared" si="20"/>
        <v>0</v>
      </c>
      <c r="AS73" s="94" t="str">
        <f t="shared" si="21"/>
        <v>-</v>
      </c>
      <c r="AU73" s="141" t="str">
        <f>AS73</f>
        <v>-</v>
      </c>
      <c r="AV73" s="144" t="str">
        <f>AS73</f>
        <v>-</v>
      </c>
      <c r="AW73" s="142" t="e">
        <f>#REF!</f>
        <v>#REF!</v>
      </c>
    </row>
    <row r="74" spans="1:49">
      <c r="A74" s="278"/>
      <c r="B74" s="115">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15"/>
        <v>0</v>
      </c>
      <c r="AN74" s="3">
        <f t="shared" si="16"/>
        <v>0</v>
      </c>
      <c r="AO74" s="3">
        <f t="shared" si="17"/>
        <v>0</v>
      </c>
      <c r="AP74" s="28">
        <f t="shared" si="18"/>
        <v>0</v>
      </c>
      <c r="AQ74" s="28">
        <f t="shared" si="19"/>
        <v>0</v>
      </c>
      <c r="AR74" s="3">
        <f t="shared" si="20"/>
        <v>0</v>
      </c>
      <c r="AS74" s="94" t="str">
        <f t="shared" si="21"/>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15"/>
        <v>0</v>
      </c>
      <c r="AN75" s="3">
        <f t="shared" si="16"/>
        <v>0</v>
      </c>
      <c r="AO75" s="3">
        <f t="shared" si="17"/>
        <v>0</v>
      </c>
      <c r="AP75" s="3">
        <f t="shared" si="18"/>
        <v>0</v>
      </c>
      <c r="AQ75" s="3">
        <f t="shared" si="19"/>
        <v>0</v>
      </c>
      <c r="AR75" s="3">
        <f t="shared" si="20"/>
        <v>0</v>
      </c>
      <c r="AS75" s="94" t="str">
        <f t="shared" si="21"/>
        <v>-</v>
      </c>
      <c r="AU75" s="271" t="e">
        <f>(AM75+AM76+AM77+AM78)/((4*K4)-('Classe 5'!AR75+'Classe 5'!AR76+'Classe 5'!AR77+'Classe 5'!AR78))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15"/>
        <v>0</v>
      </c>
      <c r="AN76" s="3">
        <f t="shared" si="16"/>
        <v>0</v>
      </c>
      <c r="AO76" s="3">
        <f t="shared" si="17"/>
        <v>0</v>
      </c>
      <c r="AP76" s="28">
        <f t="shared" si="18"/>
        <v>0</v>
      </c>
      <c r="AQ76" s="28">
        <f t="shared" si="19"/>
        <v>0</v>
      </c>
      <c r="AR76" s="3">
        <f t="shared" si="20"/>
        <v>0</v>
      </c>
      <c r="AS76" s="94" t="str">
        <f t="shared" si="21"/>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15"/>
        <v>0</v>
      </c>
      <c r="AN77" s="3">
        <f t="shared" si="16"/>
        <v>0</v>
      </c>
      <c r="AO77" s="3">
        <f t="shared" si="17"/>
        <v>0</v>
      </c>
      <c r="AP77" s="3">
        <f t="shared" si="18"/>
        <v>0</v>
      </c>
      <c r="AQ77" s="3">
        <f t="shared" si="19"/>
        <v>0</v>
      </c>
      <c r="AR77" s="3">
        <f t="shared" si="20"/>
        <v>0</v>
      </c>
      <c r="AS77" s="94" t="str">
        <f t="shared" si="21"/>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15"/>
        <v>0</v>
      </c>
      <c r="AN78" s="3">
        <f t="shared" si="16"/>
        <v>0</v>
      </c>
      <c r="AO78" s="3">
        <f t="shared" si="17"/>
        <v>0</v>
      </c>
      <c r="AP78" s="28">
        <f t="shared" si="18"/>
        <v>0</v>
      </c>
      <c r="AQ78" s="28">
        <f t="shared" si="19"/>
        <v>0</v>
      </c>
      <c r="AR78" s="3">
        <f t="shared" si="20"/>
        <v>0</v>
      </c>
      <c r="AS78" s="94" t="str">
        <f t="shared" si="21"/>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15"/>
        <v>0</v>
      </c>
      <c r="AN79" s="3">
        <f t="shared" si="16"/>
        <v>0</v>
      </c>
      <c r="AO79" s="3">
        <f t="shared" si="17"/>
        <v>0</v>
      </c>
      <c r="AP79" s="3">
        <f t="shared" si="18"/>
        <v>0</v>
      </c>
      <c r="AQ79" s="3">
        <f t="shared" si="19"/>
        <v>0</v>
      </c>
      <c r="AR79" s="3">
        <f t="shared" si="20"/>
        <v>0</v>
      </c>
      <c r="AS79" s="94" t="str">
        <f t="shared" si="21"/>
        <v>-</v>
      </c>
      <c r="AU79" s="271" t="e">
        <f>(AM79+AM80+AM81+AM82)/((4*K4)-('Classe 5'!AR79+'Classe 5'!AR80+'Classe 5'!AR81+'Classe 5'!AR82))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15"/>
        <v>0</v>
      </c>
      <c r="AN80" s="3">
        <f t="shared" si="16"/>
        <v>0</v>
      </c>
      <c r="AO80" s="3">
        <f t="shared" si="17"/>
        <v>0</v>
      </c>
      <c r="AP80" s="28">
        <f t="shared" si="18"/>
        <v>0</v>
      </c>
      <c r="AQ80" s="28">
        <f t="shared" si="19"/>
        <v>0</v>
      </c>
      <c r="AR80" s="3">
        <f t="shared" si="20"/>
        <v>0</v>
      </c>
      <c r="AS80" s="94" t="str">
        <f t="shared" si="21"/>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15"/>
        <v>0</v>
      </c>
      <c r="AN81" s="3">
        <f t="shared" si="16"/>
        <v>0</v>
      </c>
      <c r="AO81" s="3">
        <f t="shared" si="17"/>
        <v>0</v>
      </c>
      <c r="AP81" s="3">
        <f t="shared" si="18"/>
        <v>0</v>
      </c>
      <c r="AQ81" s="3">
        <f t="shared" si="19"/>
        <v>0</v>
      </c>
      <c r="AR81" s="3">
        <f t="shared" si="20"/>
        <v>0</v>
      </c>
      <c r="AS81" s="94" t="str">
        <f t="shared" si="21"/>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15"/>
        <v>0</v>
      </c>
      <c r="AN82" s="3">
        <f t="shared" si="16"/>
        <v>0</v>
      </c>
      <c r="AO82" s="3">
        <f t="shared" si="17"/>
        <v>0</v>
      </c>
      <c r="AP82" s="28">
        <f t="shared" si="18"/>
        <v>0</v>
      </c>
      <c r="AQ82" s="28">
        <f t="shared" si="19"/>
        <v>0</v>
      </c>
      <c r="AR82" s="3">
        <f t="shared" si="20"/>
        <v>0</v>
      </c>
      <c r="AS82" s="94" t="str">
        <f t="shared" si="21"/>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15"/>
        <v>0</v>
      </c>
      <c r="AN83" s="3">
        <f t="shared" si="16"/>
        <v>0</v>
      </c>
      <c r="AO83" s="3">
        <f t="shared" si="17"/>
        <v>0</v>
      </c>
      <c r="AP83" s="3">
        <f t="shared" si="18"/>
        <v>0</v>
      </c>
      <c r="AQ83" s="3">
        <f t="shared" si="19"/>
        <v>0</v>
      </c>
      <c r="AR83" s="3">
        <f t="shared" si="20"/>
        <v>0</v>
      </c>
      <c r="AS83" s="94" t="str">
        <f t="shared" si="21"/>
        <v>-</v>
      </c>
      <c r="AU83" s="271" t="e">
        <f>(AM83+AM84+AM85+AM86)/((4*K4)-('Classe 5'!AR83+'Classe 5'!AR84+'Classe 5'!AR85+'Classe 5'!AR86))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15"/>
        <v>0</v>
      </c>
      <c r="AN84" s="3">
        <f t="shared" si="16"/>
        <v>0</v>
      </c>
      <c r="AO84" s="3">
        <f t="shared" si="17"/>
        <v>0</v>
      </c>
      <c r="AP84" s="3">
        <f t="shared" si="18"/>
        <v>0</v>
      </c>
      <c r="AQ84" s="3">
        <f t="shared" si="19"/>
        <v>0</v>
      </c>
      <c r="AR84" s="3">
        <f t="shared" si="20"/>
        <v>0</v>
      </c>
      <c r="AS84" s="94" t="str">
        <f t="shared" si="21"/>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15"/>
        <v>0</v>
      </c>
      <c r="AN85" s="3">
        <f t="shared" si="16"/>
        <v>0</v>
      </c>
      <c r="AO85" s="3">
        <f t="shared" si="17"/>
        <v>0</v>
      </c>
      <c r="AP85" s="28">
        <f t="shared" si="18"/>
        <v>0</v>
      </c>
      <c r="AQ85" s="28">
        <f t="shared" si="19"/>
        <v>0</v>
      </c>
      <c r="AR85" s="3">
        <f t="shared" si="20"/>
        <v>0</v>
      </c>
      <c r="AS85" s="94" t="str">
        <f t="shared" si="21"/>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15"/>
        <v>0</v>
      </c>
      <c r="AN86" s="3">
        <f t="shared" si="16"/>
        <v>0</v>
      </c>
      <c r="AO86" s="3">
        <f t="shared" si="17"/>
        <v>0</v>
      </c>
      <c r="AP86" s="3">
        <f t="shared" si="18"/>
        <v>0</v>
      </c>
      <c r="AQ86" s="3">
        <f t="shared" si="19"/>
        <v>0</v>
      </c>
      <c r="AR86" s="3">
        <f t="shared" si="20"/>
        <v>0</v>
      </c>
      <c r="AS86" s="94" t="str">
        <f t="shared" si="21"/>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15"/>
        <v>0</v>
      </c>
      <c r="AN87" s="93">
        <f t="shared" si="16"/>
        <v>0</v>
      </c>
      <c r="AO87" s="93">
        <f t="shared" si="17"/>
        <v>0</v>
      </c>
      <c r="AP87" s="93">
        <f t="shared" si="18"/>
        <v>0</v>
      </c>
      <c r="AQ87" s="93">
        <f t="shared" si="19"/>
        <v>0</v>
      </c>
      <c r="AR87" s="93">
        <f t="shared" si="20"/>
        <v>0</v>
      </c>
      <c r="AS87" s="94" t="str">
        <f t="shared" si="21"/>
        <v>-</v>
      </c>
      <c r="AU87" s="271" t="e">
        <f>(AM87+AM88+AM89)/((3*K4)-('Classe 5'!AR87+'Classe 5'!AR88+'Classe 5'!AR89))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15"/>
        <v>0</v>
      </c>
      <c r="AN88" s="3">
        <f t="shared" si="16"/>
        <v>0</v>
      </c>
      <c r="AO88" s="3">
        <f t="shared" si="17"/>
        <v>0</v>
      </c>
      <c r="AP88" s="3">
        <f t="shared" si="18"/>
        <v>0</v>
      </c>
      <c r="AQ88" s="3">
        <f t="shared" si="19"/>
        <v>0</v>
      </c>
      <c r="AR88" s="3">
        <f t="shared" si="20"/>
        <v>0</v>
      </c>
      <c r="AS88" s="94" t="str">
        <f t="shared" si="21"/>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15"/>
        <v>0</v>
      </c>
      <c r="AN89" s="3">
        <f t="shared" si="16"/>
        <v>0</v>
      </c>
      <c r="AO89" s="3">
        <f t="shared" si="17"/>
        <v>0</v>
      </c>
      <c r="AP89" s="3">
        <f t="shared" si="18"/>
        <v>0</v>
      </c>
      <c r="AQ89" s="3">
        <f t="shared" si="19"/>
        <v>0</v>
      </c>
      <c r="AR89" s="3">
        <f t="shared" si="20"/>
        <v>0</v>
      </c>
      <c r="AS89" s="94" t="str">
        <f t="shared" si="21"/>
        <v>-</v>
      </c>
      <c r="AU89" s="273"/>
      <c r="AV89" s="276"/>
      <c r="AW89" s="304"/>
    </row>
    <row r="90" spans="1:49">
      <c r="A90" s="256" t="s">
        <v>18</v>
      </c>
      <c r="B90" s="257"/>
      <c r="C90" s="46">
        <v>1</v>
      </c>
      <c r="D90" s="52">
        <f t="shared" ref="D90:AL90" si="22">COUNTIF(D49:D89,1)</f>
        <v>0</v>
      </c>
      <c r="E90" s="52">
        <f t="shared" si="22"/>
        <v>0</v>
      </c>
      <c r="F90" s="52">
        <f t="shared" si="22"/>
        <v>0</v>
      </c>
      <c r="G90" s="52">
        <f t="shared" si="22"/>
        <v>0</v>
      </c>
      <c r="H90" s="52">
        <f t="shared" si="22"/>
        <v>0</v>
      </c>
      <c r="I90" s="52">
        <f t="shared" si="22"/>
        <v>0</v>
      </c>
      <c r="J90" s="52">
        <f t="shared" si="22"/>
        <v>0</v>
      </c>
      <c r="K90" s="52">
        <f t="shared" si="22"/>
        <v>0</v>
      </c>
      <c r="L90" s="52">
        <f t="shared" si="22"/>
        <v>0</v>
      </c>
      <c r="M90" s="52">
        <f t="shared" si="22"/>
        <v>0</v>
      </c>
      <c r="N90" s="52">
        <f t="shared" si="22"/>
        <v>0</v>
      </c>
      <c r="O90" s="52">
        <f t="shared" si="22"/>
        <v>0</v>
      </c>
      <c r="P90" s="52">
        <f t="shared" si="22"/>
        <v>0</v>
      </c>
      <c r="Q90" s="52">
        <f t="shared" si="22"/>
        <v>0</v>
      </c>
      <c r="R90" s="52">
        <f t="shared" si="22"/>
        <v>0</v>
      </c>
      <c r="S90" s="52">
        <f t="shared" si="22"/>
        <v>0</v>
      </c>
      <c r="T90" s="52">
        <f t="shared" si="22"/>
        <v>0</v>
      </c>
      <c r="U90" s="52">
        <f t="shared" si="22"/>
        <v>0</v>
      </c>
      <c r="V90" s="52">
        <f t="shared" si="22"/>
        <v>0</v>
      </c>
      <c r="W90" s="52">
        <f t="shared" si="22"/>
        <v>0</v>
      </c>
      <c r="X90" s="52">
        <f t="shared" si="22"/>
        <v>0</v>
      </c>
      <c r="Y90" s="52">
        <f t="shared" si="22"/>
        <v>0</v>
      </c>
      <c r="Z90" s="52">
        <f t="shared" si="22"/>
        <v>0</v>
      </c>
      <c r="AA90" s="52">
        <f t="shared" si="22"/>
        <v>0</v>
      </c>
      <c r="AB90" s="52">
        <f t="shared" si="22"/>
        <v>0</v>
      </c>
      <c r="AC90" s="52">
        <f t="shared" si="22"/>
        <v>0</v>
      </c>
      <c r="AD90" s="52">
        <f t="shared" si="22"/>
        <v>0</v>
      </c>
      <c r="AE90" s="52">
        <f t="shared" si="22"/>
        <v>0</v>
      </c>
      <c r="AF90" s="52">
        <f t="shared" si="22"/>
        <v>0</v>
      </c>
      <c r="AG90" s="52">
        <f t="shared" si="22"/>
        <v>0</v>
      </c>
      <c r="AH90" s="52">
        <f t="shared" si="22"/>
        <v>0</v>
      </c>
      <c r="AI90" s="52">
        <f t="shared" si="22"/>
        <v>0</v>
      </c>
      <c r="AJ90" s="52">
        <f t="shared" si="22"/>
        <v>0</v>
      </c>
      <c r="AK90" s="52">
        <f t="shared" si="22"/>
        <v>0</v>
      </c>
      <c r="AL90" s="52">
        <f t="shared" si="22"/>
        <v>0</v>
      </c>
      <c r="AM90" s="52">
        <f>SUM(D90:AL90)</f>
        <v>0</v>
      </c>
    </row>
    <row r="91" spans="1:49">
      <c r="A91" s="258"/>
      <c r="B91" s="259"/>
      <c r="C91" s="46">
        <v>2</v>
      </c>
      <c r="D91" s="52">
        <f t="shared" ref="D91:AL91" si="23">COUNTIF(D49:D89,2)</f>
        <v>0</v>
      </c>
      <c r="E91" s="52">
        <f t="shared" si="23"/>
        <v>0</v>
      </c>
      <c r="F91" s="52">
        <f t="shared" si="23"/>
        <v>0</v>
      </c>
      <c r="G91" s="52">
        <f t="shared" si="23"/>
        <v>0</v>
      </c>
      <c r="H91" s="52">
        <f t="shared" si="23"/>
        <v>0</v>
      </c>
      <c r="I91" s="52">
        <f t="shared" si="23"/>
        <v>0</v>
      </c>
      <c r="J91" s="52">
        <f t="shared" si="23"/>
        <v>0</v>
      </c>
      <c r="K91" s="52">
        <f t="shared" si="23"/>
        <v>0</v>
      </c>
      <c r="L91" s="52">
        <f t="shared" si="23"/>
        <v>0</v>
      </c>
      <c r="M91" s="52">
        <f t="shared" si="23"/>
        <v>0</v>
      </c>
      <c r="N91" s="52">
        <f t="shared" si="23"/>
        <v>0</v>
      </c>
      <c r="O91" s="52">
        <f t="shared" si="23"/>
        <v>0</v>
      </c>
      <c r="P91" s="52">
        <f t="shared" si="23"/>
        <v>0</v>
      </c>
      <c r="Q91" s="52">
        <f t="shared" si="23"/>
        <v>0</v>
      </c>
      <c r="R91" s="52">
        <f t="shared" si="23"/>
        <v>0</v>
      </c>
      <c r="S91" s="52">
        <f t="shared" si="23"/>
        <v>0</v>
      </c>
      <c r="T91" s="52">
        <f t="shared" si="23"/>
        <v>0</v>
      </c>
      <c r="U91" s="52">
        <f t="shared" si="23"/>
        <v>0</v>
      </c>
      <c r="V91" s="52">
        <f t="shared" si="23"/>
        <v>0</v>
      </c>
      <c r="W91" s="52">
        <f t="shared" si="23"/>
        <v>0</v>
      </c>
      <c r="X91" s="52">
        <f t="shared" si="23"/>
        <v>0</v>
      </c>
      <c r="Y91" s="52">
        <f t="shared" si="23"/>
        <v>0</v>
      </c>
      <c r="Z91" s="52">
        <f t="shared" si="23"/>
        <v>0</v>
      </c>
      <c r="AA91" s="52">
        <f t="shared" si="23"/>
        <v>0</v>
      </c>
      <c r="AB91" s="52">
        <f t="shared" si="23"/>
        <v>0</v>
      </c>
      <c r="AC91" s="52">
        <f t="shared" si="23"/>
        <v>0</v>
      </c>
      <c r="AD91" s="52">
        <f t="shared" si="23"/>
        <v>0</v>
      </c>
      <c r="AE91" s="52">
        <f t="shared" si="23"/>
        <v>0</v>
      </c>
      <c r="AF91" s="52">
        <f t="shared" si="23"/>
        <v>0</v>
      </c>
      <c r="AG91" s="52">
        <f t="shared" si="23"/>
        <v>0</v>
      </c>
      <c r="AH91" s="52">
        <f t="shared" si="23"/>
        <v>0</v>
      </c>
      <c r="AI91" s="52">
        <f t="shared" si="23"/>
        <v>0</v>
      </c>
      <c r="AJ91" s="52">
        <f t="shared" si="23"/>
        <v>0</v>
      </c>
      <c r="AK91" s="52">
        <f t="shared" si="23"/>
        <v>0</v>
      </c>
      <c r="AL91" s="52">
        <f t="shared" si="23"/>
        <v>0</v>
      </c>
      <c r="AM91" s="52">
        <f t="shared" ref="AM91:AM95" si="24">SUM(D91:AL91)</f>
        <v>0</v>
      </c>
    </row>
    <row r="92" spans="1:49">
      <c r="A92" s="258"/>
      <c r="B92" s="259"/>
      <c r="C92" s="46">
        <v>3</v>
      </c>
      <c r="D92" s="52">
        <f t="shared" ref="D92:AL92" si="25">COUNTIF(D49:D89,3)</f>
        <v>0</v>
      </c>
      <c r="E92" s="52">
        <f t="shared" si="25"/>
        <v>0</v>
      </c>
      <c r="F92" s="52">
        <f t="shared" si="25"/>
        <v>0</v>
      </c>
      <c r="G92" s="52">
        <f t="shared" si="25"/>
        <v>0</v>
      </c>
      <c r="H92" s="52">
        <f t="shared" si="25"/>
        <v>0</v>
      </c>
      <c r="I92" s="52">
        <f t="shared" si="25"/>
        <v>0</v>
      </c>
      <c r="J92" s="52">
        <f t="shared" si="25"/>
        <v>0</v>
      </c>
      <c r="K92" s="52">
        <f t="shared" si="25"/>
        <v>0</v>
      </c>
      <c r="L92" s="52">
        <f t="shared" si="25"/>
        <v>0</v>
      </c>
      <c r="M92" s="52">
        <f t="shared" si="25"/>
        <v>0</v>
      </c>
      <c r="N92" s="52">
        <f t="shared" si="25"/>
        <v>0</v>
      </c>
      <c r="O92" s="52">
        <f t="shared" si="25"/>
        <v>0</v>
      </c>
      <c r="P92" s="52">
        <f t="shared" si="25"/>
        <v>0</v>
      </c>
      <c r="Q92" s="52">
        <f t="shared" si="25"/>
        <v>0</v>
      </c>
      <c r="R92" s="52">
        <f t="shared" si="25"/>
        <v>0</v>
      </c>
      <c r="S92" s="52">
        <f t="shared" si="25"/>
        <v>0</v>
      </c>
      <c r="T92" s="52">
        <f t="shared" si="25"/>
        <v>0</v>
      </c>
      <c r="U92" s="52">
        <f t="shared" si="25"/>
        <v>0</v>
      </c>
      <c r="V92" s="52">
        <f t="shared" si="25"/>
        <v>0</v>
      </c>
      <c r="W92" s="52">
        <f t="shared" si="25"/>
        <v>0</v>
      </c>
      <c r="X92" s="52">
        <f t="shared" si="25"/>
        <v>0</v>
      </c>
      <c r="Y92" s="52">
        <f t="shared" si="25"/>
        <v>0</v>
      </c>
      <c r="Z92" s="52">
        <f t="shared" si="25"/>
        <v>0</v>
      </c>
      <c r="AA92" s="52">
        <f t="shared" si="25"/>
        <v>0</v>
      </c>
      <c r="AB92" s="52">
        <f t="shared" si="25"/>
        <v>0</v>
      </c>
      <c r="AC92" s="52">
        <f t="shared" si="25"/>
        <v>0</v>
      </c>
      <c r="AD92" s="52">
        <f t="shared" si="25"/>
        <v>0</v>
      </c>
      <c r="AE92" s="52">
        <f t="shared" si="25"/>
        <v>0</v>
      </c>
      <c r="AF92" s="52">
        <f t="shared" si="25"/>
        <v>0</v>
      </c>
      <c r="AG92" s="52">
        <f t="shared" si="25"/>
        <v>0</v>
      </c>
      <c r="AH92" s="52">
        <f t="shared" si="25"/>
        <v>0</v>
      </c>
      <c r="AI92" s="52">
        <f t="shared" si="25"/>
        <v>0</v>
      </c>
      <c r="AJ92" s="52">
        <f t="shared" si="25"/>
        <v>0</v>
      </c>
      <c r="AK92" s="52">
        <f t="shared" si="25"/>
        <v>0</v>
      </c>
      <c r="AL92" s="52">
        <f t="shared" si="25"/>
        <v>0</v>
      </c>
      <c r="AM92" s="52">
        <f t="shared" si="24"/>
        <v>0</v>
      </c>
    </row>
    <row r="93" spans="1:49">
      <c r="A93" s="258"/>
      <c r="B93" s="259"/>
      <c r="C93" s="46">
        <v>9</v>
      </c>
      <c r="D93" s="52">
        <f t="shared" ref="D93:AL93" si="26">COUNTIF(D49:D89,9)</f>
        <v>0</v>
      </c>
      <c r="E93" s="52">
        <f t="shared" si="26"/>
        <v>0</v>
      </c>
      <c r="F93" s="52">
        <f t="shared" si="26"/>
        <v>0</v>
      </c>
      <c r="G93" s="52">
        <f t="shared" si="26"/>
        <v>0</v>
      </c>
      <c r="H93" s="52">
        <f t="shared" si="26"/>
        <v>0</v>
      </c>
      <c r="I93" s="52">
        <f t="shared" si="26"/>
        <v>0</v>
      </c>
      <c r="J93" s="52">
        <f t="shared" si="26"/>
        <v>0</v>
      </c>
      <c r="K93" s="52">
        <f t="shared" si="26"/>
        <v>0</v>
      </c>
      <c r="L93" s="52">
        <f t="shared" si="26"/>
        <v>0</v>
      </c>
      <c r="M93" s="52">
        <f t="shared" si="26"/>
        <v>0</v>
      </c>
      <c r="N93" s="52">
        <f t="shared" si="26"/>
        <v>0</v>
      </c>
      <c r="O93" s="52">
        <f t="shared" si="26"/>
        <v>0</v>
      </c>
      <c r="P93" s="52">
        <f t="shared" si="26"/>
        <v>0</v>
      </c>
      <c r="Q93" s="52">
        <f t="shared" si="26"/>
        <v>0</v>
      </c>
      <c r="R93" s="52">
        <f t="shared" si="26"/>
        <v>0</v>
      </c>
      <c r="S93" s="52">
        <f t="shared" si="26"/>
        <v>0</v>
      </c>
      <c r="T93" s="52">
        <f t="shared" si="26"/>
        <v>0</v>
      </c>
      <c r="U93" s="52">
        <f t="shared" si="26"/>
        <v>0</v>
      </c>
      <c r="V93" s="52">
        <f t="shared" si="26"/>
        <v>0</v>
      </c>
      <c r="W93" s="52">
        <f t="shared" si="26"/>
        <v>0</v>
      </c>
      <c r="X93" s="52">
        <f t="shared" si="26"/>
        <v>0</v>
      </c>
      <c r="Y93" s="52">
        <f t="shared" si="26"/>
        <v>0</v>
      </c>
      <c r="Z93" s="52">
        <f t="shared" si="26"/>
        <v>0</v>
      </c>
      <c r="AA93" s="52">
        <f t="shared" si="26"/>
        <v>0</v>
      </c>
      <c r="AB93" s="52">
        <f t="shared" si="26"/>
        <v>0</v>
      </c>
      <c r="AC93" s="52">
        <f t="shared" si="26"/>
        <v>0</v>
      </c>
      <c r="AD93" s="52">
        <f t="shared" si="26"/>
        <v>0</v>
      </c>
      <c r="AE93" s="52">
        <f t="shared" si="26"/>
        <v>0</v>
      </c>
      <c r="AF93" s="52">
        <f t="shared" si="26"/>
        <v>0</v>
      </c>
      <c r="AG93" s="52">
        <f t="shared" si="26"/>
        <v>0</v>
      </c>
      <c r="AH93" s="52">
        <f t="shared" si="26"/>
        <v>0</v>
      </c>
      <c r="AI93" s="52">
        <f t="shared" si="26"/>
        <v>0</v>
      </c>
      <c r="AJ93" s="52">
        <f t="shared" si="26"/>
        <v>0</v>
      </c>
      <c r="AK93" s="52">
        <f t="shared" si="26"/>
        <v>0</v>
      </c>
      <c r="AL93" s="52">
        <f t="shared" si="26"/>
        <v>0</v>
      </c>
      <c r="AM93" s="52">
        <f t="shared" si="24"/>
        <v>0</v>
      </c>
    </row>
    <row r="94" spans="1:49">
      <c r="A94" s="258"/>
      <c r="B94" s="259"/>
      <c r="C94" s="46">
        <v>0</v>
      </c>
      <c r="D94" s="52">
        <f t="shared" ref="D94:AL94" si="27">COUNTIF(D49:D89,0)</f>
        <v>0</v>
      </c>
      <c r="E94" s="52">
        <f t="shared" si="27"/>
        <v>0</v>
      </c>
      <c r="F94" s="52">
        <f t="shared" si="27"/>
        <v>0</v>
      </c>
      <c r="G94" s="52">
        <f t="shared" si="27"/>
        <v>0</v>
      </c>
      <c r="H94" s="52">
        <f t="shared" si="27"/>
        <v>0</v>
      </c>
      <c r="I94" s="52">
        <f t="shared" si="27"/>
        <v>0</v>
      </c>
      <c r="J94" s="52">
        <f t="shared" si="27"/>
        <v>0</v>
      </c>
      <c r="K94" s="52">
        <f t="shared" si="27"/>
        <v>0</v>
      </c>
      <c r="L94" s="52">
        <f t="shared" si="27"/>
        <v>0</v>
      </c>
      <c r="M94" s="52">
        <f t="shared" si="27"/>
        <v>0</v>
      </c>
      <c r="N94" s="52">
        <f t="shared" si="27"/>
        <v>0</v>
      </c>
      <c r="O94" s="52">
        <f t="shared" si="27"/>
        <v>0</v>
      </c>
      <c r="P94" s="52">
        <f t="shared" si="27"/>
        <v>0</v>
      </c>
      <c r="Q94" s="52">
        <f t="shared" si="27"/>
        <v>0</v>
      </c>
      <c r="R94" s="52">
        <f t="shared" si="27"/>
        <v>0</v>
      </c>
      <c r="S94" s="52">
        <f t="shared" si="27"/>
        <v>0</v>
      </c>
      <c r="T94" s="52">
        <f t="shared" si="27"/>
        <v>0</v>
      </c>
      <c r="U94" s="52">
        <f t="shared" si="27"/>
        <v>0</v>
      </c>
      <c r="V94" s="52">
        <f t="shared" si="27"/>
        <v>0</v>
      </c>
      <c r="W94" s="52">
        <f t="shared" si="27"/>
        <v>0</v>
      </c>
      <c r="X94" s="52">
        <f t="shared" si="27"/>
        <v>0</v>
      </c>
      <c r="Y94" s="52">
        <f t="shared" si="27"/>
        <v>0</v>
      </c>
      <c r="Z94" s="52">
        <f t="shared" si="27"/>
        <v>0</v>
      </c>
      <c r="AA94" s="52">
        <f t="shared" si="27"/>
        <v>0</v>
      </c>
      <c r="AB94" s="52">
        <f t="shared" si="27"/>
        <v>0</v>
      </c>
      <c r="AC94" s="52">
        <f t="shared" si="27"/>
        <v>0</v>
      </c>
      <c r="AD94" s="52">
        <f t="shared" si="27"/>
        <v>0</v>
      </c>
      <c r="AE94" s="52">
        <f t="shared" si="27"/>
        <v>0</v>
      </c>
      <c r="AF94" s="52">
        <f t="shared" si="27"/>
        <v>0</v>
      </c>
      <c r="AG94" s="52">
        <f t="shared" si="27"/>
        <v>0</v>
      </c>
      <c r="AH94" s="52">
        <f t="shared" si="27"/>
        <v>0</v>
      </c>
      <c r="AI94" s="52">
        <f t="shared" si="27"/>
        <v>0</v>
      </c>
      <c r="AJ94" s="52">
        <f t="shared" si="27"/>
        <v>0</v>
      </c>
      <c r="AK94" s="52">
        <f t="shared" si="27"/>
        <v>0</v>
      </c>
      <c r="AL94" s="52">
        <f t="shared" si="27"/>
        <v>0</v>
      </c>
      <c r="AM94" s="52">
        <f t="shared" si="24"/>
        <v>0</v>
      </c>
    </row>
    <row r="95" spans="1:49">
      <c r="A95" s="260"/>
      <c r="B95" s="261"/>
      <c r="C95" s="46" t="s">
        <v>15</v>
      </c>
      <c r="D95" s="87">
        <f t="shared" ref="D95:AL95" si="28">COUNTIF(D49:D89,"ABS")</f>
        <v>0</v>
      </c>
      <c r="E95" s="87">
        <f t="shared" si="28"/>
        <v>0</v>
      </c>
      <c r="F95" s="87">
        <f t="shared" si="28"/>
        <v>0</v>
      </c>
      <c r="G95" s="87">
        <f t="shared" si="28"/>
        <v>0</v>
      </c>
      <c r="H95" s="87">
        <f t="shared" si="28"/>
        <v>0</v>
      </c>
      <c r="I95" s="87">
        <f t="shared" si="28"/>
        <v>0</v>
      </c>
      <c r="J95" s="87">
        <f t="shared" si="28"/>
        <v>0</v>
      </c>
      <c r="K95" s="87">
        <f t="shared" si="28"/>
        <v>0</v>
      </c>
      <c r="L95" s="87">
        <f t="shared" si="28"/>
        <v>0</v>
      </c>
      <c r="M95" s="87">
        <f t="shared" si="28"/>
        <v>0</v>
      </c>
      <c r="N95" s="87">
        <f t="shared" si="28"/>
        <v>0</v>
      </c>
      <c r="O95" s="87">
        <f t="shared" si="28"/>
        <v>0</v>
      </c>
      <c r="P95" s="87">
        <f t="shared" si="28"/>
        <v>0</v>
      </c>
      <c r="Q95" s="87">
        <f t="shared" si="28"/>
        <v>0</v>
      </c>
      <c r="R95" s="87">
        <f t="shared" si="28"/>
        <v>0</v>
      </c>
      <c r="S95" s="87">
        <f t="shared" si="28"/>
        <v>0</v>
      </c>
      <c r="T95" s="87">
        <f t="shared" si="28"/>
        <v>0</v>
      </c>
      <c r="U95" s="87">
        <f t="shared" si="28"/>
        <v>0</v>
      </c>
      <c r="V95" s="87">
        <f t="shared" si="28"/>
        <v>0</v>
      </c>
      <c r="W95" s="87">
        <f t="shared" si="28"/>
        <v>0</v>
      </c>
      <c r="X95" s="87">
        <f t="shared" si="28"/>
        <v>0</v>
      </c>
      <c r="Y95" s="87">
        <f t="shared" si="28"/>
        <v>0</v>
      </c>
      <c r="Z95" s="87">
        <f t="shared" si="28"/>
        <v>0</v>
      </c>
      <c r="AA95" s="87">
        <f t="shared" si="28"/>
        <v>0</v>
      </c>
      <c r="AB95" s="87">
        <f t="shared" si="28"/>
        <v>0</v>
      </c>
      <c r="AC95" s="87">
        <f t="shared" si="28"/>
        <v>0</v>
      </c>
      <c r="AD95" s="87">
        <f t="shared" si="28"/>
        <v>0</v>
      </c>
      <c r="AE95" s="87">
        <f t="shared" si="28"/>
        <v>0</v>
      </c>
      <c r="AF95" s="87">
        <f t="shared" si="28"/>
        <v>0</v>
      </c>
      <c r="AG95" s="87">
        <f t="shared" si="28"/>
        <v>0</v>
      </c>
      <c r="AH95" s="87">
        <f t="shared" si="28"/>
        <v>0</v>
      </c>
      <c r="AI95" s="87">
        <f t="shared" si="28"/>
        <v>0</v>
      </c>
      <c r="AJ95" s="87">
        <f t="shared" si="28"/>
        <v>0</v>
      </c>
      <c r="AK95" s="87">
        <f t="shared" si="28"/>
        <v>0</v>
      </c>
      <c r="AL95" s="87">
        <f t="shared" si="28"/>
        <v>0</v>
      </c>
      <c r="AM95" s="52">
        <f t="shared" si="24"/>
        <v>0</v>
      </c>
    </row>
    <row r="96" spans="1:49" ht="13" thickBot="1">
      <c r="A96" s="303" t="s">
        <v>22</v>
      </c>
      <c r="B96" s="303"/>
      <c r="C96" s="86" t="s">
        <v>8</v>
      </c>
      <c r="D96" s="90">
        <f>D105/(38-D95)</f>
        <v>0</v>
      </c>
      <c r="E96" s="90">
        <f t="shared" ref="E96:AL96" si="29">E105/(38-E95)</f>
        <v>0</v>
      </c>
      <c r="F96" s="90">
        <f t="shared" si="29"/>
        <v>0</v>
      </c>
      <c r="G96" s="90">
        <f t="shared" si="29"/>
        <v>0</v>
      </c>
      <c r="H96" s="90">
        <f t="shared" si="29"/>
        <v>0</v>
      </c>
      <c r="I96" s="90">
        <f t="shared" si="29"/>
        <v>0</v>
      </c>
      <c r="J96" s="90">
        <f t="shared" si="29"/>
        <v>0</v>
      </c>
      <c r="K96" s="90">
        <f t="shared" si="29"/>
        <v>0</v>
      </c>
      <c r="L96" s="90">
        <f t="shared" si="29"/>
        <v>0</v>
      </c>
      <c r="M96" s="90">
        <f t="shared" si="29"/>
        <v>0</v>
      </c>
      <c r="N96" s="90">
        <f t="shared" si="29"/>
        <v>0</v>
      </c>
      <c r="O96" s="90">
        <f t="shared" si="29"/>
        <v>0</v>
      </c>
      <c r="P96" s="90">
        <f t="shared" si="29"/>
        <v>0</v>
      </c>
      <c r="Q96" s="90">
        <f t="shared" si="29"/>
        <v>0</v>
      </c>
      <c r="R96" s="90">
        <f t="shared" si="29"/>
        <v>0</v>
      </c>
      <c r="S96" s="90">
        <f t="shared" si="29"/>
        <v>0</v>
      </c>
      <c r="T96" s="90">
        <f t="shared" si="29"/>
        <v>0</v>
      </c>
      <c r="U96" s="90">
        <f t="shared" si="29"/>
        <v>0</v>
      </c>
      <c r="V96" s="90">
        <f t="shared" si="29"/>
        <v>0</v>
      </c>
      <c r="W96" s="90">
        <f t="shared" si="29"/>
        <v>0</v>
      </c>
      <c r="X96" s="90">
        <f t="shared" si="29"/>
        <v>0</v>
      </c>
      <c r="Y96" s="90">
        <f t="shared" si="29"/>
        <v>0</v>
      </c>
      <c r="Z96" s="90">
        <f t="shared" si="29"/>
        <v>0</v>
      </c>
      <c r="AA96" s="90">
        <f t="shared" si="29"/>
        <v>0</v>
      </c>
      <c r="AB96" s="90">
        <f t="shared" si="29"/>
        <v>0</v>
      </c>
      <c r="AC96" s="90">
        <f t="shared" si="29"/>
        <v>0</v>
      </c>
      <c r="AD96" s="90">
        <f t="shared" si="29"/>
        <v>0</v>
      </c>
      <c r="AE96" s="90">
        <f t="shared" si="29"/>
        <v>0</v>
      </c>
      <c r="AF96" s="90">
        <f t="shared" si="29"/>
        <v>0</v>
      </c>
      <c r="AG96" s="90">
        <f t="shared" si="29"/>
        <v>0</v>
      </c>
      <c r="AH96" s="90">
        <f t="shared" si="29"/>
        <v>0</v>
      </c>
      <c r="AI96" s="90">
        <f t="shared" si="29"/>
        <v>0</v>
      </c>
      <c r="AJ96" s="90">
        <f t="shared" si="29"/>
        <v>0</v>
      </c>
      <c r="AK96" s="90">
        <f t="shared" si="29"/>
        <v>0</v>
      </c>
      <c r="AL96" s="90">
        <f t="shared" si="29"/>
        <v>0</v>
      </c>
      <c r="AM96" s="90" t="e">
        <f>AM105/((38*K4)-AM95)</f>
        <v>#DIV/0!</v>
      </c>
    </row>
    <row r="97" spans="1:49" ht="13" thickBot="1">
      <c r="A97" s="303" t="s">
        <v>23</v>
      </c>
      <c r="B97" s="303"/>
      <c r="C97" s="86" t="s">
        <v>8</v>
      </c>
      <c r="D97" s="90">
        <f>D90/(41-D95)</f>
        <v>0</v>
      </c>
      <c r="E97" s="90">
        <f t="shared" ref="E97:AL97" si="30">E90/(41-E95)</f>
        <v>0</v>
      </c>
      <c r="F97" s="90">
        <f t="shared" si="30"/>
        <v>0</v>
      </c>
      <c r="G97" s="90">
        <f t="shared" si="30"/>
        <v>0</v>
      </c>
      <c r="H97" s="90">
        <f t="shared" si="30"/>
        <v>0</v>
      </c>
      <c r="I97" s="90">
        <f t="shared" si="30"/>
        <v>0</v>
      </c>
      <c r="J97" s="90">
        <f t="shared" si="30"/>
        <v>0</v>
      </c>
      <c r="K97" s="90">
        <f t="shared" si="30"/>
        <v>0</v>
      </c>
      <c r="L97" s="90">
        <f t="shared" si="30"/>
        <v>0</v>
      </c>
      <c r="M97" s="90">
        <f t="shared" si="30"/>
        <v>0</v>
      </c>
      <c r="N97" s="90">
        <f t="shared" si="30"/>
        <v>0</v>
      </c>
      <c r="O97" s="90">
        <f t="shared" si="30"/>
        <v>0</v>
      </c>
      <c r="P97" s="90">
        <f t="shared" si="30"/>
        <v>0</v>
      </c>
      <c r="Q97" s="90">
        <f t="shared" si="30"/>
        <v>0</v>
      </c>
      <c r="R97" s="90">
        <f t="shared" si="30"/>
        <v>0</v>
      </c>
      <c r="S97" s="90">
        <f t="shared" si="30"/>
        <v>0</v>
      </c>
      <c r="T97" s="90">
        <f t="shared" si="30"/>
        <v>0</v>
      </c>
      <c r="U97" s="90">
        <f t="shared" si="30"/>
        <v>0</v>
      </c>
      <c r="V97" s="90">
        <f t="shared" si="30"/>
        <v>0</v>
      </c>
      <c r="W97" s="90">
        <f t="shared" si="30"/>
        <v>0</v>
      </c>
      <c r="X97" s="90">
        <f t="shared" si="30"/>
        <v>0</v>
      </c>
      <c r="Y97" s="90">
        <f t="shared" si="30"/>
        <v>0</v>
      </c>
      <c r="Z97" s="90">
        <f t="shared" si="30"/>
        <v>0</v>
      </c>
      <c r="AA97" s="90">
        <f t="shared" si="30"/>
        <v>0</v>
      </c>
      <c r="AB97" s="90">
        <f t="shared" si="30"/>
        <v>0</v>
      </c>
      <c r="AC97" s="90">
        <f t="shared" si="30"/>
        <v>0</v>
      </c>
      <c r="AD97" s="90">
        <f t="shared" si="30"/>
        <v>0</v>
      </c>
      <c r="AE97" s="90">
        <f t="shared" si="30"/>
        <v>0</v>
      </c>
      <c r="AF97" s="90">
        <f t="shared" si="30"/>
        <v>0</v>
      </c>
      <c r="AG97" s="90">
        <f t="shared" si="30"/>
        <v>0</v>
      </c>
      <c r="AH97" s="90">
        <f t="shared" si="30"/>
        <v>0</v>
      </c>
      <c r="AI97" s="90">
        <f t="shared" si="30"/>
        <v>0</v>
      </c>
      <c r="AJ97" s="90">
        <f t="shared" si="30"/>
        <v>0</v>
      </c>
      <c r="AK97" s="90">
        <f t="shared" si="30"/>
        <v>0</v>
      </c>
      <c r="AL97" s="90">
        <f t="shared" si="30"/>
        <v>0</v>
      </c>
      <c r="AM97" s="90" t="e">
        <f>AM90/((41*K4)-AM95)</f>
        <v>#DIV/0!</v>
      </c>
      <c r="AN97" s="65"/>
      <c r="AO97" s="65"/>
      <c r="AP97" s="66"/>
      <c r="AQ97" s="66"/>
      <c r="AR97" s="66"/>
      <c r="AS97" s="66"/>
    </row>
    <row r="98" spans="1:49" s="33" customFormat="1" ht="214.5" customHeight="1">
      <c r="A98" s="69"/>
      <c r="B98" s="70"/>
      <c r="C98" s="72"/>
      <c r="D98" s="88">
        <f>D9</f>
        <v>1</v>
      </c>
      <c r="E98" s="164">
        <f t="shared" ref="E98:AL98" si="31">E9</f>
        <v>2</v>
      </c>
      <c r="F98" s="164">
        <f t="shared" si="31"/>
        <v>3</v>
      </c>
      <c r="G98" s="164">
        <f t="shared" si="31"/>
        <v>4</v>
      </c>
      <c r="H98" s="164">
        <f t="shared" si="31"/>
        <v>5</v>
      </c>
      <c r="I98" s="164">
        <f t="shared" si="31"/>
        <v>6</v>
      </c>
      <c r="J98" s="164">
        <f t="shared" si="31"/>
        <v>7</v>
      </c>
      <c r="K98" s="164">
        <f t="shared" si="31"/>
        <v>8</v>
      </c>
      <c r="L98" s="164">
        <f t="shared" si="31"/>
        <v>9</v>
      </c>
      <c r="M98" s="164">
        <f t="shared" si="31"/>
        <v>10</v>
      </c>
      <c r="N98" s="164">
        <f t="shared" si="31"/>
        <v>11</v>
      </c>
      <c r="O98" s="164">
        <f t="shared" si="31"/>
        <v>12</v>
      </c>
      <c r="P98" s="164">
        <f t="shared" si="31"/>
        <v>13</v>
      </c>
      <c r="Q98" s="164">
        <f t="shared" si="31"/>
        <v>14</v>
      </c>
      <c r="R98" s="164">
        <f t="shared" si="31"/>
        <v>15</v>
      </c>
      <c r="S98" s="164">
        <f t="shared" si="31"/>
        <v>16</v>
      </c>
      <c r="T98" s="164">
        <f t="shared" si="31"/>
        <v>17</v>
      </c>
      <c r="U98" s="164">
        <f t="shared" si="31"/>
        <v>18</v>
      </c>
      <c r="V98" s="164">
        <f t="shared" si="31"/>
        <v>19</v>
      </c>
      <c r="W98" s="164">
        <f t="shared" si="31"/>
        <v>20</v>
      </c>
      <c r="X98" s="164">
        <f t="shared" si="31"/>
        <v>21</v>
      </c>
      <c r="Y98" s="164">
        <f t="shared" si="31"/>
        <v>22</v>
      </c>
      <c r="Z98" s="164">
        <f t="shared" si="31"/>
        <v>23</v>
      </c>
      <c r="AA98" s="164">
        <f t="shared" si="31"/>
        <v>24</v>
      </c>
      <c r="AB98" s="164">
        <f t="shared" si="31"/>
        <v>25</v>
      </c>
      <c r="AC98" s="164">
        <f t="shared" si="31"/>
        <v>26</v>
      </c>
      <c r="AD98" s="164">
        <f t="shared" si="31"/>
        <v>27</v>
      </c>
      <c r="AE98" s="164">
        <f t="shared" si="31"/>
        <v>28</v>
      </c>
      <c r="AF98" s="164">
        <f t="shared" si="31"/>
        <v>29</v>
      </c>
      <c r="AG98" s="164">
        <f t="shared" si="31"/>
        <v>30</v>
      </c>
      <c r="AH98" s="164">
        <f t="shared" si="31"/>
        <v>31</v>
      </c>
      <c r="AI98" s="164">
        <f t="shared" si="31"/>
        <v>32</v>
      </c>
      <c r="AJ98" s="164">
        <f t="shared" si="31"/>
        <v>33</v>
      </c>
      <c r="AK98" s="164">
        <f t="shared" si="31"/>
        <v>34</v>
      </c>
      <c r="AL98" s="164">
        <f t="shared" si="31"/>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c r="A101" s="47"/>
      <c r="B101" s="47"/>
      <c r="C101" s="47"/>
    </row>
    <row r="103" spans="1:49" hidden="1"/>
    <row r="104" spans="1:49" hidden="1"/>
    <row r="105" spans="1:49" hidden="1">
      <c r="D105" s="27">
        <f>COUNTIF(D49:D86,1)</f>
        <v>0</v>
      </c>
      <c r="E105" s="27">
        <f t="shared" ref="E105:AK105" si="32">COUNTIF(E49:E86,1)</f>
        <v>0</v>
      </c>
      <c r="F105" s="27">
        <f t="shared" si="32"/>
        <v>0</v>
      </c>
      <c r="G105" s="27">
        <f t="shared" si="32"/>
        <v>0</v>
      </c>
      <c r="H105" s="27">
        <f t="shared" si="32"/>
        <v>0</v>
      </c>
      <c r="I105" s="27">
        <f t="shared" si="32"/>
        <v>0</v>
      </c>
      <c r="J105" s="27">
        <f t="shared" si="32"/>
        <v>0</v>
      </c>
      <c r="K105" s="27">
        <f t="shared" si="32"/>
        <v>0</v>
      </c>
      <c r="L105" s="27">
        <f t="shared" si="32"/>
        <v>0</v>
      </c>
      <c r="M105" s="27">
        <f t="shared" si="32"/>
        <v>0</v>
      </c>
      <c r="N105" s="27">
        <f t="shared" si="32"/>
        <v>0</v>
      </c>
      <c r="O105" s="27">
        <f t="shared" si="32"/>
        <v>0</v>
      </c>
      <c r="P105" s="27">
        <f t="shared" si="32"/>
        <v>0</v>
      </c>
      <c r="Q105" s="27">
        <f t="shared" si="32"/>
        <v>0</v>
      </c>
      <c r="R105" s="27">
        <f t="shared" si="32"/>
        <v>0</v>
      </c>
      <c r="S105" s="27">
        <f t="shared" si="32"/>
        <v>0</v>
      </c>
      <c r="T105" s="27">
        <f t="shared" si="32"/>
        <v>0</v>
      </c>
      <c r="U105" s="27">
        <f t="shared" si="32"/>
        <v>0</v>
      </c>
      <c r="V105" s="27">
        <f t="shared" si="32"/>
        <v>0</v>
      </c>
      <c r="W105" s="27">
        <f t="shared" si="32"/>
        <v>0</v>
      </c>
      <c r="X105" s="27">
        <f t="shared" si="32"/>
        <v>0</v>
      </c>
      <c r="Y105" s="27">
        <f t="shared" si="32"/>
        <v>0</v>
      </c>
      <c r="Z105" s="27">
        <f t="shared" si="32"/>
        <v>0</v>
      </c>
      <c r="AA105" s="27">
        <f t="shared" si="32"/>
        <v>0</v>
      </c>
      <c r="AB105" s="27">
        <f t="shared" si="32"/>
        <v>0</v>
      </c>
      <c r="AC105" s="27">
        <f t="shared" si="32"/>
        <v>0</v>
      </c>
      <c r="AD105" s="27">
        <f t="shared" si="32"/>
        <v>0</v>
      </c>
      <c r="AE105" s="27">
        <f t="shared" si="32"/>
        <v>0</v>
      </c>
      <c r="AF105" s="27">
        <f t="shared" si="32"/>
        <v>0</v>
      </c>
      <c r="AG105" s="27">
        <f t="shared" si="32"/>
        <v>0</v>
      </c>
      <c r="AH105" s="27">
        <f t="shared" si="32"/>
        <v>0</v>
      </c>
      <c r="AI105" s="27">
        <f t="shared" si="32"/>
        <v>0</v>
      </c>
      <c r="AJ105" s="27">
        <f t="shared" si="32"/>
        <v>0</v>
      </c>
      <c r="AK105" s="27">
        <f t="shared" si="32"/>
        <v>0</v>
      </c>
      <c r="AL105" s="27">
        <f>COUNTIF(AL49:AL86,1)</f>
        <v>0</v>
      </c>
      <c r="AM105" s="52">
        <f>SUM(D105:AL105)</f>
        <v>0</v>
      </c>
      <c r="AS105" s="27" t="str">
        <f t="shared" ref="AS105" si="33">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row r="119" spans="28:38" hidden="1"/>
  </sheetData>
  <sheetProtection sheet="1" objects="1" scenarios="1" selectLockedCells="1"/>
  <dataConsolidate/>
  <mergeCells count="85">
    <mergeCell ref="AM8:AS8"/>
    <mergeCell ref="A9:C9"/>
    <mergeCell ref="AM9:AM10"/>
    <mergeCell ref="AP9:AP10"/>
    <mergeCell ref="AQ9:AQ10"/>
    <mergeCell ref="AR9:AR10"/>
    <mergeCell ref="B1:H1"/>
    <mergeCell ref="B2:H2"/>
    <mergeCell ref="B3:H3"/>
    <mergeCell ref="B4:H4"/>
    <mergeCell ref="A8:C8"/>
    <mergeCell ref="AU21:AU25"/>
    <mergeCell ref="AV21:AV25"/>
    <mergeCell ref="AW21:AW25"/>
    <mergeCell ref="B17:B19"/>
    <mergeCell ref="AS9:AS10"/>
    <mergeCell ref="AV17:AV19"/>
    <mergeCell ref="B33:B36"/>
    <mergeCell ref="AU33:AU36"/>
    <mergeCell ref="AV33:AV36"/>
    <mergeCell ref="AW11:AW12"/>
    <mergeCell ref="AU13:AU16"/>
    <mergeCell ref="AV13:AV16"/>
    <mergeCell ref="AW13:AW16"/>
    <mergeCell ref="B14:B16"/>
    <mergeCell ref="AW26:AW29"/>
    <mergeCell ref="B30:B32"/>
    <mergeCell ref="AU30:AU32"/>
    <mergeCell ref="AV30:AV32"/>
    <mergeCell ref="AW30:AW32"/>
    <mergeCell ref="AW17:AW19"/>
    <mergeCell ref="B21:B25"/>
    <mergeCell ref="AW33:AW36"/>
    <mergeCell ref="A37:B42"/>
    <mergeCell ref="AM47:AM48"/>
    <mergeCell ref="AP47:AP48"/>
    <mergeCell ref="AQ47:AQ48"/>
    <mergeCell ref="AR47:AR48"/>
    <mergeCell ref="AS47:AS48"/>
    <mergeCell ref="A47:C47"/>
    <mergeCell ref="A11:A36"/>
    <mergeCell ref="B11:B12"/>
    <mergeCell ref="AU11:AU12"/>
    <mergeCell ref="AV11:AV12"/>
    <mergeCell ref="B26:B29"/>
    <mergeCell ref="AU26:AU29"/>
    <mergeCell ref="AV26:AV29"/>
    <mergeCell ref="AU17:AU19"/>
    <mergeCell ref="AU66:AU68"/>
    <mergeCell ref="AV66:AV68"/>
    <mergeCell ref="AW66:AW68"/>
    <mergeCell ref="B69:B72"/>
    <mergeCell ref="AU69:AU72"/>
    <mergeCell ref="AV69:AV72"/>
    <mergeCell ref="AW69:AW72"/>
    <mergeCell ref="B66:B68"/>
    <mergeCell ref="AU75:AU78"/>
    <mergeCell ref="AV75:AV78"/>
    <mergeCell ref="AW75:AW78"/>
    <mergeCell ref="B79:B82"/>
    <mergeCell ref="AU79:AU82"/>
    <mergeCell ref="AV79:AV82"/>
    <mergeCell ref="AW79:AW82"/>
    <mergeCell ref="AU49:AU57"/>
    <mergeCell ref="AV49:AV57"/>
    <mergeCell ref="AW49:AW57"/>
    <mergeCell ref="B62:B65"/>
    <mergeCell ref="AU62:AU65"/>
    <mergeCell ref="AV62:AV65"/>
    <mergeCell ref="AW62:AW65"/>
    <mergeCell ref="AU83:AU86"/>
    <mergeCell ref="AV83:AV86"/>
    <mergeCell ref="AW83:AW86"/>
    <mergeCell ref="B87:B89"/>
    <mergeCell ref="AU87:AU89"/>
    <mergeCell ref="AV87:AV89"/>
    <mergeCell ref="AW87:AW89"/>
    <mergeCell ref="A90:B95"/>
    <mergeCell ref="A96:B96"/>
    <mergeCell ref="A97:B97"/>
    <mergeCell ref="AM99:AS99"/>
    <mergeCell ref="B83:B86"/>
    <mergeCell ref="A49:A89"/>
    <mergeCell ref="B49:B57"/>
    <mergeCell ref="B75:B78"/>
  </mergeCells>
  <conditionalFormatting sqref="D43:AM43">
    <cfRule type="cellIs" dxfId="351" priority="20" operator="lessThan">
      <formula>0.33</formula>
    </cfRule>
    <cfRule type="cellIs" dxfId="350" priority="21" operator="between">
      <formula>0.51</formula>
      <formula>0.74</formula>
    </cfRule>
    <cfRule type="cellIs" dxfId="349" priority="22" operator="between">
      <formula>0.33</formula>
      <formula>0.5</formula>
    </cfRule>
    <cfRule type="cellIs" dxfId="348" priority="23" operator="greaterThan">
      <formula>0.75</formula>
    </cfRule>
  </conditionalFormatting>
  <conditionalFormatting sqref="AS49:AS89">
    <cfRule type="cellIs" dxfId="347" priority="17" operator="between">
      <formula>0.5</formula>
      <formula>0.74</formula>
    </cfRule>
    <cfRule type="cellIs" dxfId="346" priority="18" operator="between">
      <formula>0.34</formula>
      <formula>0.49</formula>
    </cfRule>
    <cfRule type="cellIs" dxfId="345" priority="19" operator="lessThan">
      <formula>0.33</formula>
    </cfRule>
  </conditionalFormatting>
  <conditionalFormatting sqref="AS49:AS89">
    <cfRule type="cellIs" dxfId="344" priority="13" operator="between">
      <formula>0.33</formula>
      <formula>0.49</formula>
    </cfRule>
    <cfRule type="cellIs" dxfId="343" priority="14" operator="between">
      <formula>0.5</formula>
      <formula>0.74</formula>
    </cfRule>
    <cfRule type="cellIs" dxfId="342" priority="15" operator="greaterThan">
      <formula>0.74</formula>
    </cfRule>
    <cfRule type="cellIs" dxfId="341" priority="16" operator="lessThan">
      <formula>0.33</formula>
    </cfRule>
  </conditionalFormatting>
  <conditionalFormatting sqref="AS11:AS36">
    <cfRule type="cellIs" dxfId="340" priority="9" operator="between">
      <formula>0.2</formula>
      <formula>0.49</formula>
    </cfRule>
    <cfRule type="cellIs" dxfId="339" priority="10" operator="between">
      <formula>0.5</formula>
      <formula>0.79</formula>
    </cfRule>
    <cfRule type="cellIs" dxfId="338" priority="11" operator="greaterThan">
      <formula>0.8</formula>
    </cfRule>
    <cfRule type="cellIs" dxfId="337" priority="12" operator="lessThan">
      <formula>0.2</formula>
    </cfRule>
  </conditionalFormatting>
  <conditionalFormatting sqref="D97:AM97">
    <cfRule type="cellIs" dxfId="336" priority="5" operator="lessThan">
      <formula>0.33</formula>
    </cfRule>
    <cfRule type="cellIs" dxfId="335" priority="6" operator="between">
      <formula>0.51</formula>
      <formula>0.74</formula>
    </cfRule>
    <cfRule type="cellIs" dxfId="334" priority="7" operator="between">
      <formula>0.33</formula>
      <formula>0.5</formula>
    </cfRule>
    <cfRule type="cellIs" dxfId="333" priority="8" operator="greaterThan">
      <formula>0.75</formula>
    </cfRule>
  </conditionalFormatting>
  <conditionalFormatting sqref="D96:AM96">
    <cfRule type="cellIs" dxfId="332" priority="1" operator="lessThan">
      <formula>0.33</formula>
    </cfRule>
    <cfRule type="cellIs" dxfId="331" priority="2" operator="between">
      <formula>0.51</formula>
      <formula>0.74</formula>
    </cfRule>
    <cfRule type="cellIs" dxfId="330" priority="3" operator="between">
      <formula>0.33</formula>
      <formula>0.5</formula>
    </cfRule>
    <cfRule type="cellIs" dxfId="329" priority="4" operator="greaterThan">
      <formula>0.75</formula>
    </cfRule>
  </conditionalFormatting>
  <conditionalFormatting sqref="AL11:AL36">
    <cfRule type="expression" dxfId="328" priority="24">
      <formula>ISBLANK(AL11:BM36)</formula>
    </cfRule>
  </conditionalFormatting>
  <conditionalFormatting sqref="AL49 AL89">
    <cfRule type="expression" dxfId="327" priority="25">
      <formula>ISBLANK(AL49:BM86)</formula>
    </cfRule>
  </conditionalFormatting>
  <conditionalFormatting sqref="AL56:AL62">
    <cfRule type="expression" dxfId="326" priority="26">
      <formula>ISBLANK(AL56:BM97)</formula>
    </cfRule>
  </conditionalFormatting>
  <conditionalFormatting sqref="AL65:AL88">
    <cfRule type="expression" dxfId="325" priority="27">
      <formula>ISBLANK(AL65:BM104)</formula>
    </cfRule>
  </conditionalFormatting>
  <conditionalFormatting sqref="AL50:AL55 AL63:AL64">
    <cfRule type="expression" dxfId="324" priority="28">
      <formula>ISBLANK(AL50:BM90)</formula>
    </cfRule>
  </conditionalFormatting>
  <conditionalFormatting sqref="AK11:AK36">
    <cfRule type="expression" dxfId="323" priority="29">
      <formula>ISBLANK(AK11:BN36)</formula>
    </cfRule>
  </conditionalFormatting>
  <conditionalFormatting sqref="AK49 AK89">
    <cfRule type="expression" dxfId="322" priority="30">
      <formula>ISBLANK(AK49:BN86)</formula>
    </cfRule>
  </conditionalFormatting>
  <conditionalFormatting sqref="AK56:AK62">
    <cfRule type="expression" dxfId="321" priority="31">
      <formula>ISBLANK(AK56:BN97)</formula>
    </cfRule>
  </conditionalFormatting>
  <conditionalFormatting sqref="AK65:AK88">
    <cfRule type="expression" dxfId="320" priority="32">
      <formula>ISBLANK(AK65:BN104)</formula>
    </cfRule>
  </conditionalFormatting>
  <conditionalFormatting sqref="AK50:AK55 AK63:AK64">
    <cfRule type="expression" dxfId="319" priority="33">
      <formula>ISBLANK(AK50:BN90)</formula>
    </cfRule>
  </conditionalFormatting>
  <conditionalFormatting sqref="AJ11:AJ36">
    <cfRule type="expression" dxfId="318" priority="34">
      <formula>ISBLANK(AJ11:BN36)</formula>
    </cfRule>
  </conditionalFormatting>
  <conditionalFormatting sqref="AJ49 AJ89">
    <cfRule type="expression" dxfId="317" priority="35">
      <formula>ISBLANK(AJ49:BN86)</formula>
    </cfRule>
  </conditionalFormatting>
  <conditionalFormatting sqref="AJ56:AJ62">
    <cfRule type="expression" dxfId="316" priority="36">
      <formula>ISBLANK(AJ56:BN97)</formula>
    </cfRule>
  </conditionalFormatting>
  <conditionalFormatting sqref="AJ65:AJ88">
    <cfRule type="expression" dxfId="315" priority="37">
      <formula>ISBLANK(AJ65:BN104)</formula>
    </cfRule>
  </conditionalFormatting>
  <conditionalFormatting sqref="AJ50:AJ55 AJ63:AJ64">
    <cfRule type="expression" dxfId="314" priority="38">
      <formula>ISBLANK(AJ50:BN90)</formula>
    </cfRule>
  </conditionalFormatting>
  <conditionalFormatting sqref="AI11:AI36">
    <cfRule type="expression" dxfId="313" priority="39">
      <formula>ISBLANK(AI11:BN36)</formula>
    </cfRule>
  </conditionalFormatting>
  <conditionalFormatting sqref="AI49 AI89">
    <cfRule type="expression" dxfId="312" priority="40">
      <formula>ISBLANK(AI49:BN86)</formula>
    </cfRule>
  </conditionalFormatting>
  <conditionalFormatting sqref="AI56:AI62">
    <cfRule type="expression" dxfId="311" priority="41">
      <formula>ISBLANK(AI56:BN97)</formula>
    </cfRule>
  </conditionalFormatting>
  <conditionalFormatting sqref="AI65:AI88">
    <cfRule type="expression" dxfId="310" priority="42">
      <formula>ISBLANK(AI65:BN104)</formula>
    </cfRule>
  </conditionalFormatting>
  <conditionalFormatting sqref="AI50:AI55 AI63:AI64">
    <cfRule type="expression" dxfId="309" priority="43">
      <formula>ISBLANK(AI50:BN90)</formula>
    </cfRule>
  </conditionalFormatting>
  <conditionalFormatting sqref="AH11:AH36">
    <cfRule type="expression" dxfId="308" priority="44">
      <formula>ISBLANK(AH11:BN36)</formula>
    </cfRule>
  </conditionalFormatting>
  <conditionalFormatting sqref="AH49 AH89">
    <cfRule type="expression" dxfId="307" priority="45">
      <formula>ISBLANK(AH49:BN86)</formula>
    </cfRule>
  </conditionalFormatting>
  <conditionalFormatting sqref="AH56:AH62">
    <cfRule type="expression" dxfId="306" priority="47">
      <formula>ISBLANK(AH56:BN97)</formula>
    </cfRule>
  </conditionalFormatting>
  <conditionalFormatting sqref="AH65:AH88">
    <cfRule type="expression" dxfId="305" priority="48">
      <formula>ISBLANK(AH65:BN104)</formula>
    </cfRule>
  </conditionalFormatting>
  <conditionalFormatting sqref="AH50:AH55 AH63:AH64">
    <cfRule type="expression" dxfId="304" priority="49">
      <formula>ISBLANK(AH50:BN90)</formula>
    </cfRule>
  </conditionalFormatting>
  <conditionalFormatting sqref="L11:AG36">
    <cfRule type="expression" dxfId="303" priority="50">
      <formula>ISBLANK(L11:AS36)</formula>
    </cfRule>
  </conditionalFormatting>
  <conditionalFormatting sqref="L49:AG49 L89:AG89">
    <cfRule type="expression" dxfId="302" priority="51">
      <formula>ISBLANK(L49:AS86)</formula>
    </cfRule>
  </conditionalFormatting>
  <conditionalFormatting sqref="L56:AG62">
    <cfRule type="expression" dxfId="301" priority="52">
      <formula>ISBLANK(L56:AS97)</formula>
    </cfRule>
  </conditionalFormatting>
  <conditionalFormatting sqref="L65:AG88">
    <cfRule type="expression" dxfId="300" priority="53">
      <formula>ISBLANK(L65:AS104)</formula>
    </cfRule>
  </conditionalFormatting>
  <conditionalFormatting sqref="L50:AG55 L63:AG64">
    <cfRule type="expression" dxfId="299" priority="54">
      <formula>ISBLANK(L50:AS90)</formula>
    </cfRule>
  </conditionalFormatting>
  <conditionalFormatting sqref="D11:K36">
    <cfRule type="expression" dxfId="298" priority="55">
      <formula>ISBLANK(D11:AL36)</formula>
    </cfRule>
  </conditionalFormatting>
  <conditionalFormatting sqref="D49:K49 D89:K89">
    <cfRule type="expression" dxfId="297" priority="56">
      <formula>ISBLANK(D49:AL86)</formula>
    </cfRule>
  </conditionalFormatting>
  <conditionalFormatting sqref="D56:K62">
    <cfRule type="expression" dxfId="296" priority="57">
      <formula>ISBLANK(D56:AL97)</formula>
    </cfRule>
  </conditionalFormatting>
  <conditionalFormatting sqref="D65:K88">
    <cfRule type="expression" dxfId="295" priority="58">
      <formula>ISBLANK(D65:AL104)</formula>
    </cfRule>
  </conditionalFormatting>
  <conditionalFormatting sqref="D50:K55 D63:K64">
    <cfRule type="expression" dxfId="294" priority="59">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pageSetUpPr fitToPage="1"/>
  </sheetPr>
  <dimension ref="A1:AW119"/>
  <sheetViews>
    <sheetView showGridLines="0" topLeftCell="A7" zoomScale="75" zoomScaleNormal="75" zoomScalePageLayoutView="75" workbookViewId="0">
      <selection activeCell="D11" sqref="D11"/>
    </sheetView>
  </sheetViews>
  <sheetFormatPr baseColWidth="10" defaultColWidth="11.5" defaultRowHeight="12" x14ac:dyDescent="0"/>
  <cols>
    <col min="1" max="1" width="16.5" style="27" customWidth="1"/>
    <col min="2" max="2" width="10" style="27" customWidth="1"/>
    <col min="3" max="3" width="9.6640625" style="27" customWidth="1"/>
    <col min="4" max="4" width="8.33203125" style="27" customWidth="1"/>
    <col min="5" max="5" width="6.83203125" style="27" bestFit="1" customWidth="1"/>
    <col min="6" max="6" width="7.5" style="27" bestFit="1" customWidth="1"/>
    <col min="7" max="8" width="6.1640625" style="27" bestFit="1" customWidth="1"/>
    <col min="9" max="9" width="7.5" style="27" bestFit="1" customWidth="1"/>
    <col min="10" max="10" width="6.83203125" style="27" bestFit="1" customWidth="1"/>
    <col min="11" max="11" width="7.5" style="27" bestFit="1" customWidth="1"/>
    <col min="12" max="12" width="6.1640625" style="27" bestFit="1" customWidth="1"/>
    <col min="13" max="13" width="6.83203125" style="27" bestFit="1" customWidth="1"/>
    <col min="14" max="15" width="6.1640625" style="27" bestFit="1" customWidth="1"/>
    <col min="16" max="16" width="7.5" style="27" bestFit="1" customWidth="1"/>
    <col min="17" max="19" width="6.83203125" style="27" bestFit="1" customWidth="1"/>
    <col min="20" max="29" width="8.33203125" style="27" bestFit="1" customWidth="1"/>
    <col min="30" max="30" width="6.33203125" style="27" bestFit="1" customWidth="1"/>
    <col min="31" max="31" width="7.33203125" style="27" bestFit="1" customWidth="1"/>
    <col min="32" max="37" width="7.33203125" style="27" customWidth="1"/>
    <col min="38" max="38" width="7.33203125" style="27" bestFit="1" customWidth="1"/>
    <col min="39" max="39" width="6.1640625" style="27" bestFit="1" customWidth="1"/>
    <col min="40" max="41" width="3.33203125" style="27" customWidth="1"/>
    <col min="42" max="43" width="3.33203125" style="27" bestFit="1" customWidth="1"/>
    <col min="44" max="44" width="4.33203125" style="27" bestFit="1" customWidth="1"/>
    <col min="45" max="45" width="9.83203125" style="27" bestFit="1" customWidth="1"/>
    <col min="46" max="46" width="11.5" style="27" hidden="1" customWidth="1"/>
    <col min="47" max="47" width="11.5" style="126"/>
    <col min="48" max="48" width="11.5" style="34"/>
    <col min="49" max="49" width="34" style="123" customWidth="1"/>
    <col min="50" max="16384" width="11.5" style="27"/>
  </cols>
  <sheetData>
    <row r="1" spans="1:49" ht="28">
      <c r="A1" s="83" t="s">
        <v>2</v>
      </c>
      <c r="B1" s="305">
        <f>'Classe 1'!B1</f>
        <v>0</v>
      </c>
      <c r="C1" s="305"/>
      <c r="D1" s="305"/>
      <c r="E1" s="305"/>
      <c r="F1" s="305"/>
      <c r="G1" s="306"/>
      <c r="H1" s="307"/>
      <c r="I1" s="47"/>
    </row>
    <row r="2" spans="1:49" ht="28">
      <c r="A2" s="84" t="s">
        <v>3</v>
      </c>
      <c r="B2" s="308">
        <f>'Classe 1'!B2</f>
        <v>0</v>
      </c>
      <c r="C2" s="308"/>
      <c r="D2" s="308"/>
      <c r="E2" s="308"/>
      <c r="F2" s="314"/>
      <c r="G2" s="309"/>
      <c r="H2" s="310"/>
      <c r="I2" s="47"/>
    </row>
    <row r="3" spans="1:49" ht="28">
      <c r="A3" s="84" t="s">
        <v>4</v>
      </c>
      <c r="B3" s="308">
        <f>'Classe 1'!B3</f>
        <v>0</v>
      </c>
      <c r="C3" s="309"/>
      <c r="D3" s="309"/>
      <c r="E3" s="309"/>
      <c r="F3" s="309"/>
      <c r="G3" s="309"/>
      <c r="H3" s="310"/>
      <c r="K3" t="s">
        <v>82</v>
      </c>
    </row>
    <row r="4" spans="1:49" ht="29" thickBot="1">
      <c r="A4" s="85" t="s">
        <v>5</v>
      </c>
      <c r="B4" s="311">
        <f>'Classe 1'!B4</f>
        <v>0</v>
      </c>
      <c r="C4" s="311"/>
      <c r="D4" s="311"/>
      <c r="E4" s="311"/>
      <c r="F4" s="311"/>
      <c r="G4" s="312"/>
      <c r="H4" s="313"/>
      <c r="I4" s="50" t="e">
        <f>#REF!</f>
        <v>#REF!</v>
      </c>
      <c r="K4" s="27">
        <f>COUNTA(D11:AL11)</f>
        <v>0</v>
      </c>
    </row>
    <row r="5" spans="1:49">
      <c r="B5" s="56"/>
      <c r="C5" s="56"/>
      <c r="D5" s="56"/>
      <c r="E5" s="57"/>
      <c r="F5" s="57"/>
      <c r="G5" s="57"/>
      <c r="H5" s="57"/>
      <c r="I5" s="47"/>
    </row>
    <row r="6" spans="1:49">
      <c r="B6" s="56"/>
      <c r="C6" s="56"/>
      <c r="D6" s="56"/>
      <c r="E6" s="56"/>
      <c r="F6" s="56"/>
      <c r="G6" s="56"/>
      <c r="H6" s="56"/>
    </row>
    <row r="8" spans="1:49" ht="95" customHeight="1">
      <c r="A8" s="238" t="s">
        <v>19</v>
      </c>
      <c r="B8" s="239"/>
      <c r="C8" s="24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241" t="s">
        <v>17</v>
      </c>
      <c r="AN8" s="242"/>
      <c r="AO8" s="242"/>
      <c r="AP8" s="242"/>
      <c r="AQ8" s="242"/>
      <c r="AR8" s="242"/>
      <c r="AS8" s="242"/>
    </row>
    <row r="9" spans="1:49" ht="215" customHeight="1">
      <c r="A9" s="251" t="s">
        <v>9</v>
      </c>
      <c r="B9" s="252"/>
      <c r="C9" s="253"/>
      <c r="D9" s="51">
        <v>1</v>
      </c>
      <c r="E9" s="51">
        <v>2</v>
      </c>
      <c r="F9" s="51">
        <v>3</v>
      </c>
      <c r="G9" s="51">
        <v>4</v>
      </c>
      <c r="H9" s="51">
        <v>5</v>
      </c>
      <c r="I9" s="51">
        <v>6</v>
      </c>
      <c r="J9" s="51">
        <v>7</v>
      </c>
      <c r="K9" s="51">
        <v>8</v>
      </c>
      <c r="L9" s="51">
        <v>9</v>
      </c>
      <c r="M9" s="51">
        <v>10</v>
      </c>
      <c r="N9" s="51">
        <v>11</v>
      </c>
      <c r="O9" s="51">
        <v>12</v>
      </c>
      <c r="P9" s="51">
        <v>13</v>
      </c>
      <c r="Q9" s="51">
        <v>14</v>
      </c>
      <c r="R9" s="51">
        <v>15</v>
      </c>
      <c r="S9" s="51">
        <v>16</v>
      </c>
      <c r="T9" s="51">
        <v>17</v>
      </c>
      <c r="U9" s="51">
        <v>18</v>
      </c>
      <c r="V9" s="51">
        <v>19</v>
      </c>
      <c r="W9" s="51">
        <v>20</v>
      </c>
      <c r="X9" s="51">
        <v>21</v>
      </c>
      <c r="Y9" s="51">
        <v>22</v>
      </c>
      <c r="Z9" s="51">
        <v>23</v>
      </c>
      <c r="AA9" s="51">
        <v>24</v>
      </c>
      <c r="AB9" s="51">
        <v>25</v>
      </c>
      <c r="AC9" s="51">
        <v>26</v>
      </c>
      <c r="AD9" s="51">
        <v>27</v>
      </c>
      <c r="AE9" s="51">
        <v>28</v>
      </c>
      <c r="AF9" s="51">
        <v>29</v>
      </c>
      <c r="AG9" s="51">
        <v>30</v>
      </c>
      <c r="AH9" s="51">
        <v>31</v>
      </c>
      <c r="AI9" s="51">
        <v>32</v>
      </c>
      <c r="AJ9" s="51">
        <v>33</v>
      </c>
      <c r="AK9" s="51">
        <v>34</v>
      </c>
      <c r="AL9" s="51">
        <v>35</v>
      </c>
      <c r="AM9" s="254">
        <v>1</v>
      </c>
      <c r="AN9" s="119"/>
      <c r="AO9" s="119"/>
      <c r="AP9" s="254">
        <v>9</v>
      </c>
      <c r="AQ9" s="254">
        <v>0</v>
      </c>
      <c r="AR9" s="254" t="s">
        <v>15</v>
      </c>
      <c r="AS9" s="254" t="s">
        <v>6</v>
      </c>
    </row>
    <row r="10" spans="1:49" ht="28.5" customHeight="1" thickBot="1">
      <c r="A10" s="41" t="s">
        <v>20</v>
      </c>
      <c r="B10" s="41" t="s">
        <v>7</v>
      </c>
      <c r="C10" s="41" t="s">
        <v>11</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255"/>
      <c r="AN10" s="120">
        <v>2</v>
      </c>
      <c r="AO10" s="120">
        <v>3</v>
      </c>
      <c r="AP10" s="255"/>
      <c r="AQ10" s="255"/>
      <c r="AR10" s="255"/>
      <c r="AS10" s="255"/>
    </row>
    <row r="11" spans="1:49" ht="14" thickTop="1" thickBot="1">
      <c r="A11" s="243" t="s">
        <v>14</v>
      </c>
      <c r="B11" s="246">
        <v>1</v>
      </c>
      <c r="C11" s="40">
        <v>1</v>
      </c>
      <c r="D11" s="35"/>
      <c r="E11" s="176"/>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6">
        <f t="shared" ref="AM11:AM36" si="0">COUNTIF(D11:AL11,1)</f>
        <v>0</v>
      </c>
      <c r="AN11" s="36">
        <f t="shared" ref="AN11:AN36" si="1">COUNTIF(D11:AL11,2)</f>
        <v>0</v>
      </c>
      <c r="AO11" s="36">
        <f t="shared" ref="AO11:AO36" si="2">COUNTIF(D11:AL11,3)</f>
        <v>0</v>
      </c>
      <c r="AP11" s="36">
        <f t="shared" ref="AP11:AP36" si="3">COUNTIF(D11:AL11,9)</f>
        <v>0</v>
      </c>
      <c r="AQ11" s="36">
        <f t="shared" ref="AQ11:AQ36" si="4">COUNTIF(D11:AL11,0)</f>
        <v>0</v>
      </c>
      <c r="AR11" s="3">
        <f t="shared" ref="AR11:AR36" si="5">COUNTIF(D11:AL11,"ABS")</f>
        <v>0</v>
      </c>
      <c r="AS11" s="95" t="str">
        <f>IF(ISERROR(AM11/($K$4-AR11)),"-",AM11/($K$4-AR11))</f>
        <v>-</v>
      </c>
      <c r="AU11" s="266" t="e">
        <f>(AM11+AM12)/((2*K4)-('Classe 6'!AR11+'Classe 6'!AR12))</f>
        <v>#DIV/0!</v>
      </c>
      <c r="AV11" s="267" t="e">
        <f>AVERAGE(AS11,AS12)</f>
        <v>#DIV/0!</v>
      </c>
      <c r="AW11" s="289" t="e">
        <f>#REF!</f>
        <v>#REF!</v>
      </c>
    </row>
    <row r="12" spans="1:49" ht="14" thickTop="1" thickBot="1">
      <c r="A12" s="244"/>
      <c r="B12" s="247"/>
      <c r="C12" s="28">
        <v>2</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
        <f t="shared" si="0"/>
        <v>0</v>
      </c>
      <c r="AN12" s="36">
        <f t="shared" si="1"/>
        <v>0</v>
      </c>
      <c r="AO12" s="36">
        <f t="shared" si="2"/>
        <v>0</v>
      </c>
      <c r="AP12" s="3">
        <f t="shared" si="3"/>
        <v>0</v>
      </c>
      <c r="AQ12" s="3">
        <f t="shared" si="4"/>
        <v>0</v>
      </c>
      <c r="AR12" s="3">
        <f t="shared" si="5"/>
        <v>0</v>
      </c>
      <c r="AS12" s="95" t="str">
        <f t="shared" ref="AS12:AS36" si="6">IF(ISERROR(AM12/($K$4-AR12)),"-",AM12/($K$4-AR12))</f>
        <v>-</v>
      </c>
      <c r="AU12" s="266"/>
      <c r="AV12" s="268"/>
      <c r="AW12" s="289"/>
    </row>
    <row r="13" spans="1:49" ht="14" thickTop="1" thickBot="1">
      <c r="A13" s="244"/>
      <c r="B13" s="116">
        <v>2</v>
      </c>
      <c r="C13" s="30">
        <v>3</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
        <f t="shared" si="0"/>
        <v>0</v>
      </c>
      <c r="AN13" s="36">
        <f t="shared" si="1"/>
        <v>0</v>
      </c>
      <c r="AO13" s="36">
        <f t="shared" si="2"/>
        <v>0</v>
      </c>
      <c r="AP13" s="3">
        <f t="shared" si="3"/>
        <v>0</v>
      </c>
      <c r="AQ13" s="3">
        <f t="shared" si="4"/>
        <v>0</v>
      </c>
      <c r="AR13" s="3">
        <f t="shared" si="5"/>
        <v>0</v>
      </c>
      <c r="AS13" s="95" t="str">
        <f t="shared" si="6"/>
        <v>-</v>
      </c>
      <c r="AU13" s="270" t="e">
        <f>(AM14+AM15+AM16+AM13)/((4*K4)-('Classe 6'!AR16+'Classe 6'!AR15+'Classe 6'!AR14+AR13))</f>
        <v>#DIV/0!</v>
      </c>
      <c r="AV13" s="269" t="e">
        <f>AVERAGE(AS13,AS14,AS15,AS16)</f>
        <v>#DIV/0!</v>
      </c>
      <c r="AW13" s="289" t="e">
        <f>#REF!</f>
        <v>#REF!</v>
      </c>
    </row>
    <row r="14" spans="1:49" s="29" customFormat="1" ht="14" thickTop="1" thickBot="1">
      <c r="A14" s="244"/>
      <c r="B14" s="248">
        <v>3</v>
      </c>
      <c r="C14" s="28">
        <v>4</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8">
        <f t="shared" si="0"/>
        <v>0</v>
      </c>
      <c r="AN14" s="36">
        <f t="shared" si="1"/>
        <v>0</v>
      </c>
      <c r="AO14" s="36">
        <f t="shared" si="2"/>
        <v>0</v>
      </c>
      <c r="AP14" s="28">
        <f t="shared" si="3"/>
        <v>0</v>
      </c>
      <c r="AQ14" s="28">
        <f t="shared" si="4"/>
        <v>0</v>
      </c>
      <c r="AR14" s="3">
        <f t="shared" si="5"/>
        <v>0</v>
      </c>
      <c r="AS14" s="95" t="str">
        <f t="shared" si="6"/>
        <v>-</v>
      </c>
      <c r="AU14" s="270"/>
      <c r="AV14" s="269"/>
      <c r="AW14" s="289"/>
    </row>
    <row r="15" spans="1:49" ht="14" thickTop="1" thickBot="1">
      <c r="A15" s="244"/>
      <c r="B15" s="249"/>
      <c r="C15" s="42">
        <v>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
        <f t="shared" si="0"/>
        <v>0</v>
      </c>
      <c r="AN15" s="36">
        <f t="shared" si="1"/>
        <v>0</v>
      </c>
      <c r="AO15" s="36">
        <f t="shared" si="2"/>
        <v>0</v>
      </c>
      <c r="AP15" s="3">
        <f t="shared" si="3"/>
        <v>0</v>
      </c>
      <c r="AQ15" s="3">
        <f t="shared" si="4"/>
        <v>0</v>
      </c>
      <c r="AR15" s="3">
        <f t="shared" si="5"/>
        <v>0</v>
      </c>
      <c r="AS15" s="95" t="str">
        <f t="shared" si="6"/>
        <v>-</v>
      </c>
      <c r="AU15" s="270"/>
      <c r="AV15" s="269"/>
      <c r="AW15" s="289"/>
    </row>
    <row r="16" spans="1:49" ht="14" thickTop="1" thickBot="1">
      <c r="A16" s="244"/>
      <c r="B16" s="247"/>
      <c r="C16" s="30">
        <v>6</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
        <f t="shared" si="0"/>
        <v>0</v>
      </c>
      <c r="AN16" s="36">
        <f t="shared" si="1"/>
        <v>0</v>
      </c>
      <c r="AO16" s="36">
        <f t="shared" si="2"/>
        <v>0</v>
      </c>
      <c r="AP16" s="3">
        <f t="shared" si="3"/>
        <v>0</v>
      </c>
      <c r="AQ16" s="3">
        <f t="shared" si="4"/>
        <v>0</v>
      </c>
      <c r="AR16" s="3">
        <f t="shared" si="5"/>
        <v>0</v>
      </c>
      <c r="AS16" s="95" t="str">
        <f t="shared" si="6"/>
        <v>-</v>
      </c>
      <c r="AU16" s="270"/>
      <c r="AV16" s="269"/>
      <c r="AW16" s="289"/>
    </row>
    <row r="17" spans="1:49" s="29" customFormat="1" ht="14" thickTop="1" thickBot="1">
      <c r="A17" s="244"/>
      <c r="B17" s="250">
        <v>4</v>
      </c>
      <c r="C17" s="28">
        <v>7</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8">
        <f t="shared" si="0"/>
        <v>0</v>
      </c>
      <c r="AN17" s="36">
        <f t="shared" si="1"/>
        <v>0</v>
      </c>
      <c r="AO17" s="36">
        <f t="shared" si="2"/>
        <v>0</v>
      </c>
      <c r="AP17" s="28">
        <f t="shared" si="3"/>
        <v>0</v>
      </c>
      <c r="AQ17" s="28">
        <f t="shared" si="4"/>
        <v>0</v>
      </c>
      <c r="AR17" s="3">
        <f t="shared" si="5"/>
        <v>0</v>
      </c>
      <c r="AS17" s="95" t="str">
        <f t="shared" si="6"/>
        <v>-</v>
      </c>
      <c r="AU17" s="291" t="e">
        <f>(AM17+AM18+AM19)/((3*K4)-('Classe 6'!AR19+'Classe 6'!AR18+'Classe 6'!AR17))</f>
        <v>#DIV/0!</v>
      </c>
      <c r="AV17" s="294" t="e">
        <f>AVERAGE(AS17,AS18,AS19)</f>
        <v>#DIV/0!</v>
      </c>
      <c r="AW17" s="290" t="e">
        <f>#REF!</f>
        <v>#REF!</v>
      </c>
    </row>
    <row r="18" spans="1:49" ht="14" thickTop="1" thickBot="1">
      <c r="A18" s="244"/>
      <c r="B18" s="250"/>
      <c r="C18" s="30">
        <v>8</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
        <f t="shared" si="0"/>
        <v>0</v>
      </c>
      <c r="AN18" s="36">
        <f t="shared" si="1"/>
        <v>0</v>
      </c>
      <c r="AO18" s="36">
        <f t="shared" si="2"/>
        <v>0</v>
      </c>
      <c r="AP18" s="3">
        <f t="shared" si="3"/>
        <v>0</v>
      </c>
      <c r="AQ18" s="3">
        <f t="shared" si="4"/>
        <v>0</v>
      </c>
      <c r="AR18" s="3">
        <f t="shared" si="5"/>
        <v>0</v>
      </c>
      <c r="AS18" s="95" t="str">
        <f t="shared" si="6"/>
        <v>-</v>
      </c>
      <c r="AU18" s="292"/>
      <c r="AV18" s="295"/>
      <c r="AW18" s="290"/>
    </row>
    <row r="19" spans="1:49" s="29" customFormat="1" ht="14" thickTop="1" thickBot="1">
      <c r="A19" s="244"/>
      <c r="B19" s="250"/>
      <c r="C19" s="28">
        <v>9</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28">
        <f t="shared" si="0"/>
        <v>0</v>
      </c>
      <c r="AN19" s="36">
        <f t="shared" si="1"/>
        <v>0</v>
      </c>
      <c r="AO19" s="36">
        <f t="shared" si="2"/>
        <v>0</v>
      </c>
      <c r="AP19" s="28">
        <f t="shared" si="3"/>
        <v>0</v>
      </c>
      <c r="AQ19" s="28">
        <f t="shared" si="4"/>
        <v>0</v>
      </c>
      <c r="AR19" s="3">
        <f t="shared" si="5"/>
        <v>0</v>
      </c>
      <c r="AS19" s="95" t="str">
        <f t="shared" si="6"/>
        <v>-</v>
      </c>
      <c r="AU19" s="293"/>
      <c r="AV19" s="296"/>
      <c r="AW19" s="290"/>
    </row>
    <row r="20" spans="1:49" ht="14" thickTop="1" thickBot="1">
      <c r="A20" s="244"/>
      <c r="B20" s="114">
        <v>5</v>
      </c>
      <c r="C20" s="30">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
        <f t="shared" si="0"/>
        <v>0</v>
      </c>
      <c r="AN20" s="36">
        <f t="shared" si="1"/>
        <v>0</v>
      </c>
      <c r="AO20" s="36">
        <f t="shared" si="2"/>
        <v>0</v>
      </c>
      <c r="AP20" s="3">
        <f t="shared" si="3"/>
        <v>0</v>
      </c>
      <c r="AQ20" s="3">
        <f t="shared" si="4"/>
        <v>0</v>
      </c>
      <c r="AR20" s="3">
        <f t="shared" si="5"/>
        <v>0</v>
      </c>
      <c r="AS20" s="95" t="str">
        <f t="shared" si="6"/>
        <v>-</v>
      </c>
      <c r="AU20" s="127" t="str">
        <f>AS20</f>
        <v>-</v>
      </c>
      <c r="AV20" s="125" t="str">
        <f>AS20</f>
        <v>-</v>
      </c>
      <c r="AW20" s="124" t="e">
        <f>#REF!</f>
        <v>#REF!</v>
      </c>
    </row>
    <row r="21" spans="1:49" s="29" customFormat="1" ht="14" thickTop="1" thickBot="1">
      <c r="A21" s="244"/>
      <c r="B21" s="250">
        <v>6</v>
      </c>
      <c r="C21" s="28">
        <v>11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8">
        <f>COUNTIF(D21:AL21,1)</f>
        <v>0</v>
      </c>
      <c r="AN21" s="36">
        <f t="shared" si="1"/>
        <v>0</v>
      </c>
      <c r="AO21" s="36">
        <f t="shared" si="2"/>
        <v>0</v>
      </c>
      <c r="AP21" s="28">
        <f t="shared" si="3"/>
        <v>0</v>
      </c>
      <c r="AQ21" s="28">
        <f t="shared" si="4"/>
        <v>0</v>
      </c>
      <c r="AR21" s="3">
        <f t="shared" si="5"/>
        <v>0</v>
      </c>
      <c r="AS21" s="95" t="str">
        <f t="shared" si="6"/>
        <v>-</v>
      </c>
      <c r="AU21" s="291" t="e">
        <f>(AM21+AM22+AM23+AM24+AM25)/((5*K4)-(AR21+AR22+AR23+AR24+AR25))</f>
        <v>#DIV/0!</v>
      </c>
      <c r="AV21" s="294" t="e">
        <f>AVERAGE(AS21,AS22,AS23,AS24,AS25)</f>
        <v>#DIV/0!</v>
      </c>
      <c r="AW21" s="290" t="e">
        <f>#REF!</f>
        <v>#REF!</v>
      </c>
    </row>
    <row r="22" spans="1:49" ht="14" thickTop="1" thickBot="1">
      <c r="A22" s="244"/>
      <c r="B22" s="250"/>
      <c r="C22" s="37">
        <v>12</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8">
        <f t="shared" si="0"/>
        <v>0</v>
      </c>
      <c r="AN22" s="36">
        <f t="shared" si="1"/>
        <v>0</v>
      </c>
      <c r="AO22" s="36">
        <f t="shared" si="2"/>
        <v>0</v>
      </c>
      <c r="AP22" s="38">
        <f t="shared" si="3"/>
        <v>0</v>
      </c>
      <c r="AQ22" s="38">
        <f t="shared" si="4"/>
        <v>0</v>
      </c>
      <c r="AR22" s="3">
        <f t="shared" si="5"/>
        <v>0</v>
      </c>
      <c r="AS22" s="95" t="str">
        <f t="shared" si="6"/>
        <v>-</v>
      </c>
      <c r="AU22" s="292"/>
      <c r="AV22" s="295"/>
      <c r="AW22" s="290"/>
    </row>
    <row r="23" spans="1:49" s="29" customFormat="1" ht="14" thickTop="1" thickBot="1">
      <c r="A23" s="244"/>
      <c r="B23" s="250"/>
      <c r="C23" s="39">
        <v>13</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9">
        <f t="shared" si="0"/>
        <v>0</v>
      </c>
      <c r="AN23" s="36">
        <f t="shared" si="1"/>
        <v>0</v>
      </c>
      <c r="AO23" s="36">
        <f t="shared" si="2"/>
        <v>0</v>
      </c>
      <c r="AP23" s="39">
        <f t="shared" si="3"/>
        <v>0</v>
      </c>
      <c r="AQ23" s="39">
        <f t="shared" si="4"/>
        <v>0</v>
      </c>
      <c r="AR23" s="3">
        <f t="shared" si="5"/>
        <v>0</v>
      </c>
      <c r="AS23" s="95" t="str">
        <f t="shared" si="6"/>
        <v>-</v>
      </c>
      <c r="AU23" s="292"/>
      <c r="AV23" s="295"/>
      <c r="AW23" s="290"/>
    </row>
    <row r="24" spans="1:49" ht="14" thickTop="1" thickBot="1">
      <c r="A24" s="244"/>
      <c r="B24" s="250"/>
      <c r="C24" s="30">
        <v>14</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
        <f t="shared" si="0"/>
        <v>0</v>
      </c>
      <c r="AN24" s="36">
        <f t="shared" si="1"/>
        <v>0</v>
      </c>
      <c r="AO24" s="36">
        <f t="shared" si="2"/>
        <v>0</v>
      </c>
      <c r="AP24" s="3">
        <f t="shared" si="3"/>
        <v>0</v>
      </c>
      <c r="AQ24" s="3">
        <f t="shared" si="4"/>
        <v>0</v>
      </c>
      <c r="AR24" s="3">
        <f t="shared" si="5"/>
        <v>0</v>
      </c>
      <c r="AS24" s="95" t="str">
        <f t="shared" si="6"/>
        <v>-</v>
      </c>
      <c r="AU24" s="292"/>
      <c r="AV24" s="295"/>
      <c r="AW24" s="290"/>
    </row>
    <row r="25" spans="1:49" s="29" customFormat="1" ht="14" thickTop="1" thickBot="1">
      <c r="A25" s="244"/>
      <c r="B25" s="250"/>
      <c r="C25" s="28">
        <v>15</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8">
        <f t="shared" si="0"/>
        <v>0</v>
      </c>
      <c r="AN25" s="36">
        <f t="shared" si="1"/>
        <v>0</v>
      </c>
      <c r="AO25" s="36">
        <f t="shared" si="2"/>
        <v>0</v>
      </c>
      <c r="AP25" s="28">
        <f t="shared" si="3"/>
        <v>0</v>
      </c>
      <c r="AQ25" s="28">
        <f t="shared" si="4"/>
        <v>0</v>
      </c>
      <c r="AR25" s="3">
        <f t="shared" si="5"/>
        <v>0</v>
      </c>
      <c r="AS25" s="95" t="str">
        <f t="shared" si="6"/>
        <v>-</v>
      </c>
      <c r="AU25" s="293"/>
      <c r="AV25" s="296"/>
      <c r="AW25" s="290"/>
    </row>
    <row r="26" spans="1:49" ht="14" thickTop="1" thickBot="1">
      <c r="A26" s="244"/>
      <c r="B26" s="250">
        <v>7</v>
      </c>
      <c r="C26" s="30">
        <v>16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
        <f t="shared" si="0"/>
        <v>0</v>
      </c>
      <c r="AN26" s="36">
        <f t="shared" si="1"/>
        <v>0</v>
      </c>
      <c r="AO26" s="36">
        <f t="shared" si="2"/>
        <v>0</v>
      </c>
      <c r="AP26" s="3">
        <f t="shared" si="3"/>
        <v>0</v>
      </c>
      <c r="AQ26" s="3">
        <f t="shared" si="4"/>
        <v>0</v>
      </c>
      <c r="AR26" s="3">
        <f t="shared" si="5"/>
        <v>0</v>
      </c>
      <c r="AS26" s="95" t="str">
        <f t="shared" si="6"/>
        <v>-</v>
      </c>
      <c r="AU26" s="297" t="e">
        <f>(AM26+AM27+AM28+AM29)/((4*K4)-('Classe 6'!AR29+'Classe 6'!AR28+'Classe 6'!AR27+'Classe 6'!AR26))</f>
        <v>#DIV/0!</v>
      </c>
      <c r="AV26" s="300" t="e">
        <f>AVERAGE(AS26,AS27,AS28,AS29)</f>
        <v>#DIV/0!</v>
      </c>
      <c r="AW26" s="289" t="e">
        <f>#REF!</f>
        <v>#REF!</v>
      </c>
    </row>
    <row r="27" spans="1:49" s="29" customFormat="1" ht="14" thickTop="1" thickBot="1">
      <c r="A27" s="244"/>
      <c r="B27" s="250"/>
      <c r="C27" s="28">
        <v>17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8">
        <f t="shared" si="0"/>
        <v>0</v>
      </c>
      <c r="AN27" s="36">
        <f t="shared" si="1"/>
        <v>0</v>
      </c>
      <c r="AO27" s="36">
        <f t="shared" si="2"/>
        <v>0</v>
      </c>
      <c r="AP27" s="28">
        <f t="shared" si="3"/>
        <v>0</v>
      </c>
      <c r="AQ27" s="28">
        <f t="shared" si="4"/>
        <v>0</v>
      </c>
      <c r="AR27" s="3">
        <f t="shared" si="5"/>
        <v>0</v>
      </c>
      <c r="AS27" s="95" t="str">
        <f t="shared" si="6"/>
        <v>-</v>
      </c>
      <c r="AU27" s="298"/>
      <c r="AV27" s="301"/>
      <c r="AW27" s="289"/>
    </row>
    <row r="28" spans="1:49" ht="14" thickTop="1" thickBot="1">
      <c r="A28" s="244"/>
      <c r="B28" s="250"/>
      <c r="C28" s="30">
        <v>18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
        <f t="shared" si="0"/>
        <v>0</v>
      </c>
      <c r="AN28" s="36">
        <f t="shared" si="1"/>
        <v>0</v>
      </c>
      <c r="AO28" s="36">
        <f t="shared" si="2"/>
        <v>0</v>
      </c>
      <c r="AP28" s="3">
        <f t="shared" si="3"/>
        <v>0</v>
      </c>
      <c r="AQ28" s="3">
        <f t="shared" si="4"/>
        <v>0</v>
      </c>
      <c r="AR28" s="3">
        <f t="shared" si="5"/>
        <v>0</v>
      </c>
      <c r="AS28" s="95" t="str">
        <f t="shared" si="6"/>
        <v>-</v>
      </c>
      <c r="AU28" s="298"/>
      <c r="AV28" s="301"/>
      <c r="AW28" s="289"/>
    </row>
    <row r="29" spans="1:49" s="29" customFormat="1" ht="14" thickTop="1" thickBot="1">
      <c r="A29" s="244"/>
      <c r="B29" s="250"/>
      <c r="C29" s="28">
        <v>19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8">
        <f t="shared" si="0"/>
        <v>0</v>
      </c>
      <c r="AN29" s="36">
        <f t="shared" si="1"/>
        <v>0</v>
      </c>
      <c r="AO29" s="36">
        <f t="shared" si="2"/>
        <v>0</v>
      </c>
      <c r="AP29" s="28">
        <f t="shared" si="3"/>
        <v>0</v>
      </c>
      <c r="AQ29" s="28">
        <f t="shared" si="4"/>
        <v>0</v>
      </c>
      <c r="AR29" s="3">
        <f t="shared" si="5"/>
        <v>0</v>
      </c>
      <c r="AS29" s="95" t="str">
        <f t="shared" si="6"/>
        <v>-</v>
      </c>
      <c r="AU29" s="299"/>
      <c r="AV29" s="302"/>
      <c r="AW29" s="289"/>
    </row>
    <row r="30" spans="1:49" ht="14" thickTop="1" thickBot="1">
      <c r="A30" s="244"/>
      <c r="B30" s="250">
        <v>8</v>
      </c>
      <c r="C30" s="30">
        <v>20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
        <f t="shared" si="0"/>
        <v>0</v>
      </c>
      <c r="AN30" s="36">
        <f t="shared" si="1"/>
        <v>0</v>
      </c>
      <c r="AO30" s="36">
        <f t="shared" si="2"/>
        <v>0</v>
      </c>
      <c r="AP30" s="3">
        <f t="shared" si="3"/>
        <v>0</v>
      </c>
      <c r="AQ30" s="3">
        <f t="shared" si="4"/>
        <v>0</v>
      </c>
      <c r="AR30" s="3">
        <f t="shared" si="5"/>
        <v>0</v>
      </c>
      <c r="AS30" s="95" t="str">
        <f t="shared" si="6"/>
        <v>-</v>
      </c>
      <c r="AU30" s="297" t="e">
        <f>(AM30+AM31+AM32)/((3*K4)-('Classe 6'!AR32+'Classe 6'!AR31+'Classe 6'!AR30))</f>
        <v>#DIV/0!</v>
      </c>
      <c r="AV30" s="300" t="e">
        <f>AVERAGE(AS30,AS31,AS32)</f>
        <v>#DIV/0!</v>
      </c>
      <c r="AW30" s="289" t="e">
        <f>#REF!</f>
        <v>#REF!</v>
      </c>
    </row>
    <row r="31" spans="1:49" ht="14" thickTop="1" thickBot="1">
      <c r="A31" s="244"/>
      <c r="B31" s="250"/>
      <c r="C31" s="30">
        <v>21</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
        <f t="shared" si="0"/>
        <v>0</v>
      </c>
      <c r="AN31" s="36">
        <f t="shared" si="1"/>
        <v>0</v>
      </c>
      <c r="AO31" s="36">
        <f t="shared" si="2"/>
        <v>0</v>
      </c>
      <c r="AP31" s="3">
        <f t="shared" si="3"/>
        <v>0</v>
      </c>
      <c r="AQ31" s="3">
        <f t="shared" si="4"/>
        <v>0</v>
      </c>
      <c r="AR31" s="3">
        <f t="shared" si="5"/>
        <v>0</v>
      </c>
      <c r="AS31" s="95" t="str">
        <f t="shared" si="6"/>
        <v>-</v>
      </c>
      <c r="AU31" s="298"/>
      <c r="AV31" s="301"/>
      <c r="AW31" s="289"/>
    </row>
    <row r="32" spans="1:49" s="29" customFormat="1" ht="14" thickTop="1" thickBot="1">
      <c r="A32" s="244"/>
      <c r="B32" s="250"/>
      <c r="C32" s="28">
        <v>22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8">
        <f t="shared" si="0"/>
        <v>0</v>
      </c>
      <c r="AN32" s="36">
        <f t="shared" si="1"/>
        <v>0</v>
      </c>
      <c r="AO32" s="36">
        <f t="shared" si="2"/>
        <v>0</v>
      </c>
      <c r="AP32" s="28">
        <f t="shared" si="3"/>
        <v>0</v>
      </c>
      <c r="AQ32" s="28">
        <f t="shared" si="4"/>
        <v>0</v>
      </c>
      <c r="AR32" s="3">
        <f t="shared" si="5"/>
        <v>0</v>
      </c>
      <c r="AS32" s="95" t="str">
        <f t="shared" si="6"/>
        <v>-</v>
      </c>
      <c r="AT32" s="58"/>
      <c r="AU32" s="299"/>
      <c r="AV32" s="302"/>
      <c r="AW32" s="289"/>
    </row>
    <row r="33" spans="1:49" ht="14" thickTop="1" thickBot="1">
      <c r="A33" s="244"/>
      <c r="B33" s="250">
        <v>9</v>
      </c>
      <c r="C33" s="30">
        <v>23</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
        <f t="shared" si="0"/>
        <v>0</v>
      </c>
      <c r="AN33" s="36">
        <f t="shared" si="1"/>
        <v>0</v>
      </c>
      <c r="AO33" s="36">
        <f t="shared" si="2"/>
        <v>0</v>
      </c>
      <c r="AP33" s="3">
        <f t="shared" si="3"/>
        <v>0</v>
      </c>
      <c r="AQ33" s="3">
        <f t="shared" si="4"/>
        <v>0</v>
      </c>
      <c r="AR33" s="3">
        <f t="shared" si="5"/>
        <v>0</v>
      </c>
      <c r="AS33" s="95" t="str">
        <f t="shared" si="6"/>
        <v>-</v>
      </c>
      <c r="AT33" s="56"/>
      <c r="AU33" s="297" t="e">
        <f>(AM33+AM34+AM36+AM35)/((4*K4)-('Classe 6'!AR36+'Classe 6'!AR35+'Classe 6'!AR34+'Classe 6'!AR33))</f>
        <v>#DIV/0!</v>
      </c>
      <c r="AV33" s="300" t="e">
        <f>AVERAGE(AS33,AS34,AS35,AS36)</f>
        <v>#DIV/0!</v>
      </c>
      <c r="AW33" s="289" t="e">
        <f>#REF!</f>
        <v>#REF!</v>
      </c>
    </row>
    <row r="34" spans="1:49" s="29" customFormat="1" ht="14" thickTop="1" thickBot="1">
      <c r="A34" s="244"/>
      <c r="B34" s="250"/>
      <c r="C34" s="28">
        <v>24</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8">
        <f t="shared" si="0"/>
        <v>0</v>
      </c>
      <c r="AN34" s="36">
        <f t="shared" si="1"/>
        <v>0</v>
      </c>
      <c r="AO34" s="36">
        <f t="shared" si="2"/>
        <v>0</v>
      </c>
      <c r="AP34" s="28">
        <f t="shared" si="3"/>
        <v>0</v>
      </c>
      <c r="AQ34" s="28">
        <f t="shared" si="4"/>
        <v>0</v>
      </c>
      <c r="AR34" s="3">
        <f t="shared" si="5"/>
        <v>0</v>
      </c>
      <c r="AS34" s="95" t="str">
        <f t="shared" si="6"/>
        <v>-</v>
      </c>
      <c r="AT34" s="58"/>
      <c r="AU34" s="298"/>
      <c r="AV34" s="301"/>
      <c r="AW34" s="289"/>
    </row>
    <row r="35" spans="1:49" ht="14" thickTop="1" thickBot="1">
      <c r="A35" s="244"/>
      <c r="B35" s="250"/>
      <c r="C35" s="30">
        <v>25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60">
        <f t="shared" si="0"/>
        <v>0</v>
      </c>
      <c r="AN35" s="59">
        <f t="shared" si="1"/>
        <v>0</v>
      </c>
      <c r="AO35" s="59">
        <f t="shared" si="2"/>
        <v>0</v>
      </c>
      <c r="AP35" s="60">
        <f t="shared" si="3"/>
        <v>0</v>
      </c>
      <c r="AQ35" s="60">
        <f t="shared" si="4"/>
        <v>0</v>
      </c>
      <c r="AR35" s="60">
        <f t="shared" si="5"/>
        <v>0</v>
      </c>
      <c r="AS35" s="95" t="str">
        <f t="shared" si="6"/>
        <v>-</v>
      </c>
      <c r="AT35" s="56"/>
      <c r="AU35" s="298"/>
      <c r="AV35" s="301"/>
      <c r="AW35" s="289"/>
    </row>
    <row r="36" spans="1:49" s="29" customFormat="1" ht="14" thickTop="1" thickBot="1">
      <c r="A36" s="245"/>
      <c r="B36" s="250"/>
      <c r="C36" s="28">
        <v>26</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61">
        <f t="shared" si="0"/>
        <v>0</v>
      </c>
      <c r="AN36" s="62">
        <f t="shared" si="1"/>
        <v>0</v>
      </c>
      <c r="AO36" s="62">
        <f t="shared" si="2"/>
        <v>0</v>
      </c>
      <c r="AP36" s="61">
        <f t="shared" si="3"/>
        <v>0</v>
      </c>
      <c r="AQ36" s="61">
        <f t="shared" si="4"/>
        <v>0</v>
      </c>
      <c r="AR36" s="62">
        <f t="shared" si="5"/>
        <v>0</v>
      </c>
      <c r="AS36" s="95" t="str">
        <f t="shared" si="6"/>
        <v>-</v>
      </c>
      <c r="AT36" s="58"/>
      <c r="AU36" s="299"/>
      <c r="AV36" s="302"/>
      <c r="AW36" s="289"/>
    </row>
    <row r="37" spans="1:49">
      <c r="A37" s="256" t="s">
        <v>18</v>
      </c>
      <c r="B37" s="257"/>
      <c r="C37" s="45">
        <v>1</v>
      </c>
      <c r="D37" s="52">
        <f t="shared" ref="D37:AL37" si="7">COUNTIF(D11:D36,1)</f>
        <v>0</v>
      </c>
      <c r="E37" s="52">
        <f t="shared" si="7"/>
        <v>0</v>
      </c>
      <c r="F37" s="52">
        <f t="shared" si="7"/>
        <v>0</v>
      </c>
      <c r="G37" s="52">
        <f t="shared" si="7"/>
        <v>0</v>
      </c>
      <c r="H37" s="52">
        <f t="shared" si="7"/>
        <v>0</v>
      </c>
      <c r="I37" s="52">
        <f t="shared" si="7"/>
        <v>0</v>
      </c>
      <c r="J37" s="52">
        <f t="shared" si="7"/>
        <v>0</v>
      </c>
      <c r="K37" s="52">
        <f t="shared" si="7"/>
        <v>0</v>
      </c>
      <c r="L37" s="52">
        <f t="shared" si="7"/>
        <v>0</v>
      </c>
      <c r="M37" s="52">
        <f t="shared" si="7"/>
        <v>0</v>
      </c>
      <c r="N37" s="52">
        <f t="shared" si="7"/>
        <v>0</v>
      </c>
      <c r="O37" s="52">
        <f t="shared" si="7"/>
        <v>0</v>
      </c>
      <c r="P37" s="52">
        <f t="shared" si="7"/>
        <v>0</v>
      </c>
      <c r="Q37" s="52">
        <f t="shared" si="7"/>
        <v>0</v>
      </c>
      <c r="R37" s="52">
        <f t="shared" si="7"/>
        <v>0</v>
      </c>
      <c r="S37" s="52">
        <f t="shared" si="7"/>
        <v>0</v>
      </c>
      <c r="T37" s="52">
        <f t="shared" si="7"/>
        <v>0</v>
      </c>
      <c r="U37" s="52">
        <f t="shared" si="7"/>
        <v>0</v>
      </c>
      <c r="V37" s="52">
        <f t="shared" si="7"/>
        <v>0</v>
      </c>
      <c r="W37" s="52">
        <f t="shared" si="7"/>
        <v>0</v>
      </c>
      <c r="X37" s="52">
        <f t="shared" si="7"/>
        <v>0</v>
      </c>
      <c r="Y37" s="52">
        <f t="shared" si="7"/>
        <v>0</v>
      </c>
      <c r="Z37" s="52">
        <f t="shared" si="7"/>
        <v>0</v>
      </c>
      <c r="AA37" s="52">
        <f t="shared" si="7"/>
        <v>0</v>
      </c>
      <c r="AB37" s="52">
        <f t="shared" si="7"/>
        <v>0</v>
      </c>
      <c r="AC37" s="52">
        <f t="shared" si="7"/>
        <v>0</v>
      </c>
      <c r="AD37" s="52">
        <f t="shared" si="7"/>
        <v>0</v>
      </c>
      <c r="AE37" s="52">
        <f t="shared" si="7"/>
        <v>0</v>
      </c>
      <c r="AF37" s="52">
        <f t="shared" si="7"/>
        <v>0</v>
      </c>
      <c r="AG37" s="52">
        <f t="shared" si="7"/>
        <v>0</v>
      </c>
      <c r="AH37" s="52">
        <f t="shared" si="7"/>
        <v>0</v>
      </c>
      <c r="AI37" s="52">
        <f t="shared" si="7"/>
        <v>0</v>
      </c>
      <c r="AJ37" s="52">
        <f t="shared" si="7"/>
        <v>0</v>
      </c>
      <c r="AK37" s="52">
        <f t="shared" si="7"/>
        <v>0</v>
      </c>
      <c r="AL37" s="52">
        <f t="shared" si="7"/>
        <v>0</v>
      </c>
      <c r="AM37" s="52">
        <f>SUM(D37:AL37)</f>
        <v>0</v>
      </c>
      <c r="AN37" s="64"/>
      <c r="AO37" s="64"/>
      <c r="AP37" s="47"/>
      <c r="AQ37" s="47"/>
      <c r="AR37" s="47"/>
      <c r="AS37" s="47"/>
      <c r="AT37" s="56"/>
    </row>
    <row r="38" spans="1:49">
      <c r="A38" s="258"/>
      <c r="B38" s="259"/>
      <c r="C38" s="45">
        <v>2</v>
      </c>
      <c r="D38" s="52">
        <f t="shared" ref="D38:AL38" si="8">COUNTIF(D11:D36,2)</f>
        <v>0</v>
      </c>
      <c r="E38" s="52">
        <f t="shared" si="8"/>
        <v>0</v>
      </c>
      <c r="F38" s="52">
        <f t="shared" si="8"/>
        <v>0</v>
      </c>
      <c r="G38" s="52">
        <f t="shared" si="8"/>
        <v>0</v>
      </c>
      <c r="H38" s="52">
        <f t="shared" si="8"/>
        <v>0</v>
      </c>
      <c r="I38" s="52">
        <f t="shared" si="8"/>
        <v>0</v>
      </c>
      <c r="J38" s="52">
        <f t="shared" si="8"/>
        <v>0</v>
      </c>
      <c r="K38" s="52">
        <f t="shared" si="8"/>
        <v>0</v>
      </c>
      <c r="L38" s="52">
        <f t="shared" si="8"/>
        <v>0</v>
      </c>
      <c r="M38" s="52">
        <f t="shared" si="8"/>
        <v>0</v>
      </c>
      <c r="N38" s="52">
        <f t="shared" si="8"/>
        <v>0</v>
      </c>
      <c r="O38" s="52">
        <f t="shared" si="8"/>
        <v>0</v>
      </c>
      <c r="P38" s="52">
        <f t="shared" si="8"/>
        <v>0</v>
      </c>
      <c r="Q38" s="52">
        <f t="shared" si="8"/>
        <v>0</v>
      </c>
      <c r="R38" s="52">
        <f t="shared" si="8"/>
        <v>0</v>
      </c>
      <c r="S38" s="52">
        <f t="shared" si="8"/>
        <v>0</v>
      </c>
      <c r="T38" s="52">
        <f t="shared" si="8"/>
        <v>0</v>
      </c>
      <c r="U38" s="52">
        <f t="shared" si="8"/>
        <v>0</v>
      </c>
      <c r="V38" s="52">
        <f t="shared" si="8"/>
        <v>0</v>
      </c>
      <c r="W38" s="52">
        <f t="shared" si="8"/>
        <v>0</v>
      </c>
      <c r="X38" s="52">
        <f t="shared" si="8"/>
        <v>0</v>
      </c>
      <c r="Y38" s="52">
        <f t="shared" si="8"/>
        <v>0</v>
      </c>
      <c r="Z38" s="52">
        <f t="shared" si="8"/>
        <v>0</v>
      </c>
      <c r="AA38" s="52">
        <f t="shared" si="8"/>
        <v>0</v>
      </c>
      <c r="AB38" s="52">
        <f t="shared" si="8"/>
        <v>0</v>
      </c>
      <c r="AC38" s="52">
        <f t="shared" si="8"/>
        <v>0</v>
      </c>
      <c r="AD38" s="52">
        <f t="shared" si="8"/>
        <v>0</v>
      </c>
      <c r="AE38" s="52">
        <f t="shared" si="8"/>
        <v>0</v>
      </c>
      <c r="AF38" s="52">
        <f t="shared" si="8"/>
        <v>0</v>
      </c>
      <c r="AG38" s="52">
        <f t="shared" si="8"/>
        <v>0</v>
      </c>
      <c r="AH38" s="52">
        <f t="shared" si="8"/>
        <v>0</v>
      </c>
      <c r="AI38" s="52">
        <f t="shared" si="8"/>
        <v>0</v>
      </c>
      <c r="AJ38" s="52">
        <f t="shared" si="8"/>
        <v>0</v>
      </c>
      <c r="AK38" s="52">
        <f t="shared" si="8"/>
        <v>0</v>
      </c>
      <c r="AL38" s="52">
        <f t="shared" si="8"/>
        <v>0</v>
      </c>
      <c r="AM38" s="52">
        <f t="shared" ref="AM38:AM42" si="9">SUM(D38:AL38)</f>
        <v>0</v>
      </c>
      <c r="AN38" s="64"/>
      <c r="AO38" s="64"/>
      <c r="AP38" s="47"/>
      <c r="AQ38" s="47"/>
      <c r="AR38" s="47"/>
      <c r="AS38" s="47"/>
      <c r="AT38" s="50">
        <v>0</v>
      </c>
    </row>
    <row r="39" spans="1:49">
      <c r="A39" s="258"/>
      <c r="B39" s="259"/>
      <c r="C39" s="45">
        <v>3</v>
      </c>
      <c r="D39" s="52">
        <f t="shared" ref="D39:AL39" si="10">COUNTIF(D11:D36,3)</f>
        <v>0</v>
      </c>
      <c r="E39" s="52">
        <f t="shared" si="10"/>
        <v>0</v>
      </c>
      <c r="F39" s="52">
        <f t="shared" si="10"/>
        <v>0</v>
      </c>
      <c r="G39" s="52">
        <f t="shared" si="10"/>
        <v>0</v>
      </c>
      <c r="H39" s="52">
        <f t="shared" si="10"/>
        <v>0</v>
      </c>
      <c r="I39" s="52">
        <f t="shared" si="10"/>
        <v>0</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0</v>
      </c>
      <c r="V39" s="52">
        <f t="shared" si="10"/>
        <v>0</v>
      </c>
      <c r="W39" s="52">
        <f t="shared" si="10"/>
        <v>0</v>
      </c>
      <c r="X39" s="52">
        <f t="shared" si="10"/>
        <v>0</v>
      </c>
      <c r="Y39" s="52">
        <f t="shared" si="10"/>
        <v>0</v>
      </c>
      <c r="Z39" s="52">
        <f t="shared" si="10"/>
        <v>0</v>
      </c>
      <c r="AA39" s="52">
        <f t="shared" si="10"/>
        <v>0</v>
      </c>
      <c r="AB39" s="52">
        <f t="shared" si="10"/>
        <v>0</v>
      </c>
      <c r="AC39" s="52">
        <f t="shared" si="10"/>
        <v>0</v>
      </c>
      <c r="AD39" s="52">
        <f t="shared" si="10"/>
        <v>0</v>
      </c>
      <c r="AE39" s="52">
        <f t="shared" si="10"/>
        <v>0</v>
      </c>
      <c r="AF39" s="52">
        <f t="shared" si="10"/>
        <v>0</v>
      </c>
      <c r="AG39" s="52">
        <f t="shared" si="10"/>
        <v>0</v>
      </c>
      <c r="AH39" s="52">
        <f t="shared" si="10"/>
        <v>0</v>
      </c>
      <c r="AI39" s="52">
        <f t="shared" si="10"/>
        <v>0</v>
      </c>
      <c r="AJ39" s="52">
        <f t="shared" si="10"/>
        <v>0</v>
      </c>
      <c r="AK39" s="52">
        <f t="shared" si="10"/>
        <v>0</v>
      </c>
      <c r="AL39" s="52">
        <f t="shared" si="10"/>
        <v>0</v>
      </c>
      <c r="AM39" s="52">
        <f t="shared" si="9"/>
        <v>0</v>
      </c>
      <c r="AN39" s="64"/>
      <c r="AO39" s="64"/>
      <c r="AP39" s="47"/>
      <c r="AQ39" s="47"/>
      <c r="AR39" s="47"/>
      <c r="AS39" s="47"/>
      <c r="AT39" s="50">
        <v>1</v>
      </c>
    </row>
    <row r="40" spans="1:49">
      <c r="A40" s="258"/>
      <c r="B40" s="259"/>
      <c r="C40" s="45">
        <v>9</v>
      </c>
      <c r="D40" s="52">
        <f t="shared" ref="D40:AL40" si="11">COUNTIF(D11:D36,9)</f>
        <v>0</v>
      </c>
      <c r="E40" s="52">
        <f t="shared" si="11"/>
        <v>0</v>
      </c>
      <c r="F40" s="52">
        <f t="shared" si="11"/>
        <v>0</v>
      </c>
      <c r="G40" s="52">
        <f t="shared" si="11"/>
        <v>0</v>
      </c>
      <c r="H40" s="52">
        <f t="shared" si="11"/>
        <v>0</v>
      </c>
      <c r="I40" s="52">
        <f t="shared" si="11"/>
        <v>0</v>
      </c>
      <c r="J40" s="52">
        <f t="shared" si="11"/>
        <v>0</v>
      </c>
      <c r="K40" s="52">
        <f t="shared" si="11"/>
        <v>0</v>
      </c>
      <c r="L40" s="52">
        <f t="shared" si="11"/>
        <v>0</v>
      </c>
      <c r="M40" s="52">
        <f t="shared" si="11"/>
        <v>0</v>
      </c>
      <c r="N40" s="52">
        <f t="shared" si="11"/>
        <v>0</v>
      </c>
      <c r="O40" s="52">
        <f t="shared" si="11"/>
        <v>0</v>
      </c>
      <c r="P40" s="52">
        <f t="shared" si="11"/>
        <v>0</v>
      </c>
      <c r="Q40" s="52">
        <f t="shared" si="11"/>
        <v>0</v>
      </c>
      <c r="R40" s="52">
        <f t="shared" si="11"/>
        <v>0</v>
      </c>
      <c r="S40" s="52">
        <f t="shared" si="11"/>
        <v>0</v>
      </c>
      <c r="T40" s="52">
        <f t="shared" si="11"/>
        <v>0</v>
      </c>
      <c r="U40" s="52">
        <f t="shared" si="11"/>
        <v>0</v>
      </c>
      <c r="V40" s="52">
        <f t="shared" si="11"/>
        <v>0</v>
      </c>
      <c r="W40" s="52">
        <f t="shared" si="11"/>
        <v>0</v>
      </c>
      <c r="X40" s="52">
        <f t="shared" si="11"/>
        <v>0</v>
      </c>
      <c r="Y40" s="52">
        <f t="shared" si="11"/>
        <v>0</v>
      </c>
      <c r="Z40" s="52">
        <f t="shared" si="11"/>
        <v>0</v>
      </c>
      <c r="AA40" s="52">
        <f t="shared" si="11"/>
        <v>0</v>
      </c>
      <c r="AB40" s="52">
        <f t="shared" si="11"/>
        <v>0</v>
      </c>
      <c r="AC40" s="52">
        <f t="shared" si="11"/>
        <v>0</v>
      </c>
      <c r="AD40" s="52">
        <f t="shared" si="11"/>
        <v>0</v>
      </c>
      <c r="AE40" s="52">
        <f t="shared" si="11"/>
        <v>0</v>
      </c>
      <c r="AF40" s="52">
        <f t="shared" si="11"/>
        <v>0</v>
      </c>
      <c r="AG40" s="52">
        <f t="shared" si="11"/>
        <v>0</v>
      </c>
      <c r="AH40" s="52">
        <f t="shared" si="11"/>
        <v>0</v>
      </c>
      <c r="AI40" s="52">
        <f t="shared" si="11"/>
        <v>0</v>
      </c>
      <c r="AJ40" s="52">
        <f t="shared" si="11"/>
        <v>0</v>
      </c>
      <c r="AK40" s="52">
        <f t="shared" si="11"/>
        <v>0</v>
      </c>
      <c r="AL40" s="52">
        <f t="shared" si="11"/>
        <v>0</v>
      </c>
      <c r="AM40" s="52">
        <f t="shared" si="9"/>
        <v>0</v>
      </c>
      <c r="AN40" s="64"/>
      <c r="AO40" s="64"/>
      <c r="AP40" s="47"/>
      <c r="AQ40" s="47"/>
      <c r="AR40" s="47"/>
      <c r="AS40" s="47"/>
      <c r="AT40" s="50">
        <v>2</v>
      </c>
    </row>
    <row r="41" spans="1:49">
      <c r="A41" s="258"/>
      <c r="B41" s="259"/>
      <c r="C41" s="46">
        <v>0</v>
      </c>
      <c r="D41" s="52">
        <f t="shared" ref="D41:AL41" si="12">COUNTIF(D11:D36,0)</f>
        <v>0</v>
      </c>
      <c r="E41" s="52">
        <f t="shared" si="12"/>
        <v>0</v>
      </c>
      <c r="F41" s="52">
        <f t="shared" si="12"/>
        <v>0</v>
      </c>
      <c r="G41" s="52">
        <f t="shared" si="12"/>
        <v>0</v>
      </c>
      <c r="H41" s="52">
        <f t="shared" si="12"/>
        <v>0</v>
      </c>
      <c r="I41" s="52">
        <f t="shared" si="12"/>
        <v>0</v>
      </c>
      <c r="J41" s="52">
        <f t="shared" si="12"/>
        <v>0</v>
      </c>
      <c r="K41" s="52">
        <f t="shared" si="12"/>
        <v>0</v>
      </c>
      <c r="L41" s="52">
        <f t="shared" si="12"/>
        <v>0</v>
      </c>
      <c r="M41" s="52">
        <f t="shared" si="12"/>
        <v>0</v>
      </c>
      <c r="N41" s="52">
        <f t="shared" si="12"/>
        <v>0</v>
      </c>
      <c r="O41" s="52">
        <f t="shared" si="12"/>
        <v>0</v>
      </c>
      <c r="P41" s="52">
        <f t="shared" si="12"/>
        <v>0</v>
      </c>
      <c r="Q41" s="52">
        <f t="shared" si="12"/>
        <v>0</v>
      </c>
      <c r="R41" s="52">
        <f t="shared" si="12"/>
        <v>0</v>
      </c>
      <c r="S41" s="52">
        <f t="shared" si="12"/>
        <v>0</v>
      </c>
      <c r="T41" s="52">
        <f t="shared" si="12"/>
        <v>0</v>
      </c>
      <c r="U41" s="52">
        <f t="shared" si="12"/>
        <v>0</v>
      </c>
      <c r="V41" s="52">
        <f t="shared" si="12"/>
        <v>0</v>
      </c>
      <c r="W41" s="52">
        <f t="shared" si="12"/>
        <v>0</v>
      </c>
      <c r="X41" s="52">
        <f t="shared" si="12"/>
        <v>0</v>
      </c>
      <c r="Y41" s="52">
        <f t="shared" si="12"/>
        <v>0</v>
      </c>
      <c r="Z41" s="52">
        <f t="shared" si="12"/>
        <v>0</v>
      </c>
      <c r="AA41" s="52">
        <f t="shared" si="12"/>
        <v>0</v>
      </c>
      <c r="AB41" s="52">
        <f t="shared" si="12"/>
        <v>0</v>
      </c>
      <c r="AC41" s="52">
        <f t="shared" si="12"/>
        <v>0</v>
      </c>
      <c r="AD41" s="52">
        <f t="shared" si="12"/>
        <v>0</v>
      </c>
      <c r="AE41" s="52">
        <f t="shared" si="12"/>
        <v>0</v>
      </c>
      <c r="AF41" s="52">
        <f t="shared" si="12"/>
        <v>0</v>
      </c>
      <c r="AG41" s="52">
        <f t="shared" si="12"/>
        <v>0</v>
      </c>
      <c r="AH41" s="52">
        <f t="shared" si="12"/>
        <v>0</v>
      </c>
      <c r="AI41" s="52">
        <f t="shared" si="12"/>
        <v>0</v>
      </c>
      <c r="AJ41" s="52">
        <f t="shared" si="12"/>
        <v>0</v>
      </c>
      <c r="AK41" s="52">
        <f t="shared" si="12"/>
        <v>0</v>
      </c>
      <c r="AL41" s="52">
        <f t="shared" si="12"/>
        <v>0</v>
      </c>
      <c r="AM41" s="52">
        <f t="shared" si="9"/>
        <v>0</v>
      </c>
      <c r="AN41" s="47"/>
      <c r="AO41" s="47"/>
      <c r="AP41" s="47"/>
      <c r="AQ41" s="47"/>
      <c r="AR41" s="47"/>
      <c r="AS41" s="47"/>
      <c r="AT41" s="50">
        <v>3</v>
      </c>
    </row>
    <row r="42" spans="1:49">
      <c r="A42" s="260"/>
      <c r="B42" s="261"/>
      <c r="C42" s="46" t="s">
        <v>15</v>
      </c>
      <c r="D42" s="52">
        <f>COUNTIF(D11:D36,"ABS")</f>
        <v>0</v>
      </c>
      <c r="E42" s="52">
        <f t="shared" ref="E42:AL42" si="13">COUNTIF(E11:E36,"ABS")</f>
        <v>0</v>
      </c>
      <c r="F42" s="52">
        <f t="shared" si="13"/>
        <v>0</v>
      </c>
      <c r="G42" s="52">
        <f t="shared" si="13"/>
        <v>0</v>
      </c>
      <c r="H42" s="52">
        <f t="shared" si="13"/>
        <v>0</v>
      </c>
      <c r="I42" s="52">
        <f t="shared" si="13"/>
        <v>0</v>
      </c>
      <c r="J42" s="52">
        <f t="shared" si="13"/>
        <v>0</v>
      </c>
      <c r="K42" s="52">
        <f t="shared" si="13"/>
        <v>0</v>
      </c>
      <c r="L42" s="52">
        <f t="shared" si="13"/>
        <v>0</v>
      </c>
      <c r="M42" s="52">
        <f t="shared" si="13"/>
        <v>0</v>
      </c>
      <c r="N42" s="52">
        <f t="shared" si="13"/>
        <v>0</v>
      </c>
      <c r="O42" s="52">
        <f t="shared" si="13"/>
        <v>0</v>
      </c>
      <c r="P42" s="52">
        <f t="shared" si="13"/>
        <v>0</v>
      </c>
      <c r="Q42" s="52">
        <f t="shared" si="13"/>
        <v>0</v>
      </c>
      <c r="R42" s="52">
        <f>COUNTIF(R11:R36,"ABS")</f>
        <v>0</v>
      </c>
      <c r="S42" s="52">
        <f t="shared" si="13"/>
        <v>0</v>
      </c>
      <c r="T42" s="52">
        <f t="shared" si="13"/>
        <v>0</v>
      </c>
      <c r="U42" s="52">
        <f t="shared" si="13"/>
        <v>0</v>
      </c>
      <c r="V42" s="52">
        <f t="shared" si="13"/>
        <v>0</v>
      </c>
      <c r="W42" s="52">
        <f t="shared" si="13"/>
        <v>0</v>
      </c>
      <c r="X42" s="52">
        <f>COUNTIF(X11:X36,"ABS")</f>
        <v>0</v>
      </c>
      <c r="Y42" s="52">
        <f t="shared" si="13"/>
        <v>0</v>
      </c>
      <c r="Z42" s="52">
        <f t="shared" si="13"/>
        <v>0</v>
      </c>
      <c r="AA42" s="52">
        <f t="shared" si="13"/>
        <v>0</v>
      </c>
      <c r="AB42" s="52">
        <f t="shared" si="13"/>
        <v>0</v>
      </c>
      <c r="AC42" s="52">
        <f t="shared" si="13"/>
        <v>0</v>
      </c>
      <c r="AD42" s="52">
        <f t="shared" si="13"/>
        <v>0</v>
      </c>
      <c r="AE42" s="52">
        <f t="shared" si="13"/>
        <v>0</v>
      </c>
      <c r="AF42" s="52">
        <f t="shared" si="13"/>
        <v>0</v>
      </c>
      <c r="AG42" s="52">
        <f t="shared" si="13"/>
        <v>0</v>
      </c>
      <c r="AH42" s="52">
        <f t="shared" si="13"/>
        <v>0</v>
      </c>
      <c r="AI42" s="52">
        <f t="shared" si="13"/>
        <v>0</v>
      </c>
      <c r="AJ42" s="52">
        <f t="shared" si="13"/>
        <v>0</v>
      </c>
      <c r="AK42" s="52">
        <f t="shared" si="13"/>
        <v>0</v>
      </c>
      <c r="AL42" s="52">
        <f t="shared" si="13"/>
        <v>0</v>
      </c>
      <c r="AM42" s="52">
        <f t="shared" si="9"/>
        <v>0</v>
      </c>
      <c r="AN42" s="47"/>
      <c r="AO42" s="47"/>
      <c r="AP42" s="47"/>
      <c r="AQ42" s="47"/>
      <c r="AR42" s="47"/>
      <c r="AS42" s="47"/>
      <c r="AT42" s="50">
        <v>9</v>
      </c>
    </row>
    <row r="43" spans="1:49">
      <c r="A43" s="55"/>
      <c r="B43" s="54"/>
      <c r="C43" s="32" t="s">
        <v>8</v>
      </c>
      <c r="D43" s="74">
        <f>D37/(26-D42)</f>
        <v>0</v>
      </c>
      <c r="E43" s="74">
        <f t="shared" ref="E43:AL43" si="14">E37/(26-E42)</f>
        <v>0</v>
      </c>
      <c r="F43" s="74">
        <f>F37/(26-F42)</f>
        <v>0</v>
      </c>
      <c r="G43" s="74">
        <f t="shared" si="14"/>
        <v>0</v>
      </c>
      <c r="H43" s="74">
        <f t="shared" si="14"/>
        <v>0</v>
      </c>
      <c r="I43" s="74">
        <f t="shared" si="14"/>
        <v>0</v>
      </c>
      <c r="J43" s="74">
        <f t="shared" si="14"/>
        <v>0</v>
      </c>
      <c r="K43" s="74">
        <f t="shared" si="14"/>
        <v>0</v>
      </c>
      <c r="L43" s="74">
        <f t="shared" si="14"/>
        <v>0</v>
      </c>
      <c r="M43" s="74">
        <f t="shared" si="14"/>
        <v>0</v>
      </c>
      <c r="N43" s="74">
        <f t="shared" si="14"/>
        <v>0</v>
      </c>
      <c r="O43" s="74">
        <f t="shared" si="14"/>
        <v>0</v>
      </c>
      <c r="P43" s="74">
        <f t="shared" si="14"/>
        <v>0</v>
      </c>
      <c r="Q43" s="74">
        <f t="shared" si="14"/>
        <v>0</v>
      </c>
      <c r="R43" s="74">
        <f t="shared" si="14"/>
        <v>0</v>
      </c>
      <c r="S43" s="74">
        <f t="shared" si="14"/>
        <v>0</v>
      </c>
      <c r="T43" s="74">
        <f t="shared" si="14"/>
        <v>0</v>
      </c>
      <c r="U43" s="74">
        <f t="shared" si="14"/>
        <v>0</v>
      </c>
      <c r="V43" s="74">
        <f t="shared" si="14"/>
        <v>0</v>
      </c>
      <c r="W43" s="74">
        <f t="shared" si="14"/>
        <v>0</v>
      </c>
      <c r="X43" s="74">
        <f t="shared" si="14"/>
        <v>0</v>
      </c>
      <c r="Y43" s="74">
        <f t="shared" si="14"/>
        <v>0</v>
      </c>
      <c r="Z43" s="74">
        <f t="shared" si="14"/>
        <v>0</v>
      </c>
      <c r="AA43" s="74">
        <f t="shared" si="14"/>
        <v>0</v>
      </c>
      <c r="AB43" s="74">
        <f t="shared" si="14"/>
        <v>0</v>
      </c>
      <c r="AC43" s="74">
        <f t="shared" si="14"/>
        <v>0</v>
      </c>
      <c r="AD43" s="74">
        <f t="shared" si="14"/>
        <v>0</v>
      </c>
      <c r="AE43" s="74">
        <f t="shared" si="14"/>
        <v>0</v>
      </c>
      <c r="AF43" s="74">
        <f t="shared" si="14"/>
        <v>0</v>
      </c>
      <c r="AG43" s="74">
        <f t="shared" si="14"/>
        <v>0</v>
      </c>
      <c r="AH43" s="74">
        <f t="shared" si="14"/>
        <v>0</v>
      </c>
      <c r="AI43" s="74">
        <f t="shared" si="14"/>
        <v>0</v>
      </c>
      <c r="AJ43" s="74">
        <f t="shared" si="14"/>
        <v>0</v>
      </c>
      <c r="AK43" s="74">
        <f t="shared" si="14"/>
        <v>0</v>
      </c>
      <c r="AL43" s="74">
        <f t="shared" si="14"/>
        <v>0</v>
      </c>
      <c r="AM43" s="74" t="e">
        <f>AM37/((26*K4)-AM42)</f>
        <v>#DIV/0!</v>
      </c>
      <c r="AN43" s="67"/>
      <c r="AO43" s="67"/>
      <c r="AP43" s="66"/>
      <c r="AQ43" s="66"/>
      <c r="AR43" s="66"/>
      <c r="AS43" s="66"/>
      <c r="AT43" s="63" t="s">
        <v>15</v>
      </c>
    </row>
    <row r="44" spans="1:49">
      <c r="A44" s="75"/>
      <c r="B44" s="75"/>
      <c r="C44" s="8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64"/>
      <c r="AN44" s="64"/>
      <c r="AO44" s="64"/>
      <c r="AP44" s="47"/>
      <c r="AQ44" s="47"/>
      <c r="AR44" s="47"/>
      <c r="AS44" s="47"/>
      <c r="AT44" s="56"/>
    </row>
    <row r="45" spans="1:49">
      <c r="A45" s="75"/>
      <c r="B45" s="75"/>
      <c r="C45" s="81"/>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122"/>
      <c r="AN45" s="68"/>
      <c r="AO45" s="68"/>
    </row>
    <row r="46" spans="1:49">
      <c r="A46" s="78"/>
      <c r="B46" s="78"/>
      <c r="C46" s="82"/>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1:49" s="34" customFormat="1" ht="215" customHeight="1">
      <c r="A47" s="262" t="s">
        <v>12</v>
      </c>
      <c r="B47" s="263"/>
      <c r="C47" s="264"/>
      <c r="D47" s="51">
        <v>1</v>
      </c>
      <c r="E47" s="51">
        <v>2</v>
      </c>
      <c r="F47" s="51">
        <v>3</v>
      </c>
      <c r="G47" s="51">
        <v>4</v>
      </c>
      <c r="H47" s="51">
        <v>5</v>
      </c>
      <c r="I47" s="51">
        <v>6</v>
      </c>
      <c r="J47" s="51">
        <v>7</v>
      </c>
      <c r="K47" s="51">
        <v>8</v>
      </c>
      <c r="L47" s="51">
        <v>9</v>
      </c>
      <c r="M47" s="51">
        <v>10</v>
      </c>
      <c r="N47" s="51">
        <v>11</v>
      </c>
      <c r="O47" s="51">
        <v>12</v>
      </c>
      <c r="P47" s="51">
        <v>13</v>
      </c>
      <c r="Q47" s="51">
        <v>14</v>
      </c>
      <c r="R47" s="51">
        <v>15</v>
      </c>
      <c r="S47" s="51">
        <v>16</v>
      </c>
      <c r="T47" s="51">
        <v>17</v>
      </c>
      <c r="U47" s="51">
        <v>18</v>
      </c>
      <c r="V47" s="51">
        <v>19</v>
      </c>
      <c r="W47" s="51">
        <v>20</v>
      </c>
      <c r="X47" s="51">
        <v>21</v>
      </c>
      <c r="Y47" s="51">
        <v>22</v>
      </c>
      <c r="Z47" s="51">
        <v>23</v>
      </c>
      <c r="AA47" s="51">
        <v>24</v>
      </c>
      <c r="AB47" s="51">
        <v>25</v>
      </c>
      <c r="AC47" s="51">
        <v>26</v>
      </c>
      <c r="AD47" s="51">
        <v>27</v>
      </c>
      <c r="AE47" s="51">
        <v>28</v>
      </c>
      <c r="AF47" s="51">
        <v>29</v>
      </c>
      <c r="AG47" s="51">
        <v>30</v>
      </c>
      <c r="AH47" s="51">
        <v>31</v>
      </c>
      <c r="AI47" s="51">
        <v>32</v>
      </c>
      <c r="AJ47" s="51">
        <v>33</v>
      </c>
      <c r="AK47" s="51">
        <v>34</v>
      </c>
      <c r="AL47" s="51">
        <v>35</v>
      </c>
      <c r="AM47" s="287">
        <v>1</v>
      </c>
      <c r="AN47" s="117"/>
      <c r="AO47" s="117"/>
      <c r="AP47" s="287">
        <v>9</v>
      </c>
      <c r="AQ47" s="287">
        <v>0</v>
      </c>
      <c r="AR47" s="287" t="s">
        <v>15</v>
      </c>
      <c r="AS47" s="254" t="s">
        <v>6</v>
      </c>
      <c r="AU47" s="126"/>
      <c r="AW47" s="123"/>
    </row>
    <row r="48" spans="1:49" s="34" customFormat="1" ht="38.25" customHeight="1" thickBot="1">
      <c r="A48" s="41" t="s">
        <v>20</v>
      </c>
      <c r="B48" s="41" t="s">
        <v>7</v>
      </c>
      <c r="C48" s="41" t="s">
        <v>13</v>
      </c>
      <c r="D48" s="51">
        <v>1</v>
      </c>
      <c r="E48" s="51">
        <v>2</v>
      </c>
      <c r="F48" s="51">
        <v>3</v>
      </c>
      <c r="G48" s="51">
        <v>4</v>
      </c>
      <c r="H48" s="51">
        <v>5</v>
      </c>
      <c r="I48" s="51">
        <v>6</v>
      </c>
      <c r="J48" s="51">
        <v>7</v>
      </c>
      <c r="K48" s="51">
        <v>8</v>
      </c>
      <c r="L48" s="51">
        <v>9</v>
      </c>
      <c r="M48" s="51">
        <v>10</v>
      </c>
      <c r="N48" s="51">
        <v>11</v>
      </c>
      <c r="O48" s="51">
        <v>12</v>
      </c>
      <c r="P48" s="51">
        <v>13</v>
      </c>
      <c r="Q48" s="51">
        <v>14</v>
      </c>
      <c r="R48" s="51">
        <v>15</v>
      </c>
      <c r="S48" s="51">
        <v>16</v>
      </c>
      <c r="T48" s="51">
        <v>17</v>
      </c>
      <c r="U48" s="51">
        <v>18</v>
      </c>
      <c r="V48" s="51">
        <v>19</v>
      </c>
      <c r="W48" s="51">
        <v>20</v>
      </c>
      <c r="X48" s="51">
        <v>21</v>
      </c>
      <c r="Y48" s="51">
        <v>22</v>
      </c>
      <c r="Z48" s="51">
        <v>23</v>
      </c>
      <c r="AA48" s="51">
        <v>24</v>
      </c>
      <c r="AB48" s="51">
        <v>25</v>
      </c>
      <c r="AC48" s="51">
        <v>26</v>
      </c>
      <c r="AD48" s="51">
        <v>27</v>
      </c>
      <c r="AE48" s="51">
        <v>28</v>
      </c>
      <c r="AF48" s="51">
        <v>29</v>
      </c>
      <c r="AG48" s="51">
        <v>30</v>
      </c>
      <c r="AH48" s="51">
        <v>31</v>
      </c>
      <c r="AI48" s="51">
        <v>32</v>
      </c>
      <c r="AJ48" s="51">
        <v>33</v>
      </c>
      <c r="AK48" s="51">
        <v>34</v>
      </c>
      <c r="AL48" s="51">
        <v>35</v>
      </c>
      <c r="AM48" s="288"/>
      <c r="AN48" s="118">
        <v>2</v>
      </c>
      <c r="AO48" s="118">
        <v>3</v>
      </c>
      <c r="AP48" s="288"/>
      <c r="AQ48" s="288"/>
      <c r="AR48" s="288"/>
      <c r="AS48" s="255"/>
      <c r="AU48" s="126"/>
      <c r="AW48" s="123"/>
    </row>
    <row r="49" spans="1:49" ht="13.5" customHeight="1" thickTop="1">
      <c r="A49" s="277" t="s">
        <v>10</v>
      </c>
      <c r="B49" s="280">
        <v>1</v>
      </c>
      <c r="C49" s="30">
        <v>1</v>
      </c>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
        <f t="shared" ref="AM49:AM89" si="15">COUNTIF(D49:AL49,1)</f>
        <v>0</v>
      </c>
      <c r="AN49" s="3">
        <f t="shared" ref="AN49:AN89" si="16">COUNTIF(D49:AL49,2)</f>
        <v>0</v>
      </c>
      <c r="AO49" s="3">
        <f t="shared" ref="AO49:AO89" si="17">COUNTIF(D49:AL49,3)</f>
        <v>0</v>
      </c>
      <c r="AP49" s="3">
        <f t="shared" ref="AP49:AP89" si="18">COUNTIF(D49:AL49,9)</f>
        <v>0</v>
      </c>
      <c r="AQ49" s="3">
        <f t="shared" ref="AQ49:AQ89" si="19">COUNTIF(D49:AL49,0)</f>
        <v>0</v>
      </c>
      <c r="AR49" s="3">
        <f t="shared" ref="AR49:AR89" si="20">COUNTIF(D49:AL49,"ABS")</f>
        <v>0</v>
      </c>
      <c r="AS49" s="94" t="str">
        <f>IF(ISERROR(AM49/($K$4-AR49)),"-",AM49/($K$4-AR49))</f>
        <v>-</v>
      </c>
      <c r="AU49" s="271" t="e">
        <f>(AM49+AM50+AM51+AM52+AM53+AM54+AM55+AM56+AM57)/((9*K4)-('Classe 6'!AR49+'Classe 6'!AR50+'Classe 6'!AR51+'Classe 6'!AR52+'Classe 6'!AR53+'Classe 6'!AR54+'Classe 6'!AR55+'Classe 6'!AR56+'Classe 6'!AR57))</f>
        <v>#DIV/0!</v>
      </c>
      <c r="AV49" s="274" t="e">
        <f>AVERAGE(AS49,AS50,AS51,AS52,AS53,AS54,AS55,AS56,AS57)</f>
        <v>#DIV/0!</v>
      </c>
      <c r="AW49" s="304" t="e">
        <f>#REF!</f>
        <v>#REF!</v>
      </c>
    </row>
    <row r="50" spans="1:49">
      <c r="A50" s="278"/>
      <c r="B50" s="281"/>
      <c r="C50" s="28">
        <v>2</v>
      </c>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
        <f t="shared" si="15"/>
        <v>0</v>
      </c>
      <c r="AN50" s="3">
        <f t="shared" si="16"/>
        <v>0</v>
      </c>
      <c r="AO50" s="3">
        <f t="shared" si="17"/>
        <v>0</v>
      </c>
      <c r="AP50" s="3">
        <f t="shared" si="18"/>
        <v>0</v>
      </c>
      <c r="AQ50" s="3">
        <f t="shared" si="19"/>
        <v>0</v>
      </c>
      <c r="AR50" s="3">
        <f t="shared" si="20"/>
        <v>0</v>
      </c>
      <c r="AS50" s="94" t="str">
        <f t="shared" ref="AS50:AS89" si="21">IF(ISERROR(AM50/($K$4-AR50)),"-",AM50/($K$4-AR50))</f>
        <v>-</v>
      </c>
      <c r="AU50" s="272"/>
      <c r="AV50" s="275"/>
      <c r="AW50" s="304"/>
    </row>
    <row r="51" spans="1:49">
      <c r="A51" s="278"/>
      <c r="B51" s="281"/>
      <c r="C51" s="30">
        <v>3</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
        <f t="shared" si="15"/>
        <v>0</v>
      </c>
      <c r="AN51" s="3">
        <f t="shared" si="16"/>
        <v>0</v>
      </c>
      <c r="AO51" s="3">
        <f t="shared" si="17"/>
        <v>0</v>
      </c>
      <c r="AP51" s="3">
        <f t="shared" si="18"/>
        <v>0</v>
      </c>
      <c r="AQ51" s="3">
        <f t="shared" si="19"/>
        <v>0</v>
      </c>
      <c r="AR51" s="3">
        <f t="shared" si="20"/>
        <v>0</v>
      </c>
      <c r="AS51" s="94" t="str">
        <f t="shared" si="21"/>
        <v>-</v>
      </c>
      <c r="AU51" s="272"/>
      <c r="AV51" s="275"/>
      <c r="AW51" s="304"/>
    </row>
    <row r="52" spans="1:49">
      <c r="A52" s="278"/>
      <c r="B52" s="281"/>
      <c r="C52" s="28">
        <v>4</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28">
        <f t="shared" si="15"/>
        <v>0</v>
      </c>
      <c r="AN52" s="3">
        <f t="shared" si="16"/>
        <v>0</v>
      </c>
      <c r="AO52" s="3">
        <f t="shared" si="17"/>
        <v>0</v>
      </c>
      <c r="AP52" s="28">
        <f t="shared" si="18"/>
        <v>0</v>
      </c>
      <c r="AQ52" s="28">
        <f t="shared" si="19"/>
        <v>0</v>
      </c>
      <c r="AR52" s="3">
        <f t="shared" si="20"/>
        <v>0</v>
      </c>
      <c r="AS52" s="94" t="str">
        <f t="shared" si="21"/>
        <v>-</v>
      </c>
      <c r="AU52" s="272"/>
      <c r="AV52" s="275"/>
      <c r="AW52" s="304"/>
    </row>
    <row r="53" spans="1:49">
      <c r="A53" s="278"/>
      <c r="B53" s="281"/>
      <c r="C53" s="30">
        <v>5</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
        <f t="shared" si="15"/>
        <v>0</v>
      </c>
      <c r="AN53" s="3">
        <f t="shared" si="16"/>
        <v>0</v>
      </c>
      <c r="AO53" s="3">
        <f t="shared" si="17"/>
        <v>0</v>
      </c>
      <c r="AP53" s="3">
        <f t="shared" si="18"/>
        <v>0</v>
      </c>
      <c r="AQ53" s="3">
        <f t="shared" si="19"/>
        <v>0</v>
      </c>
      <c r="AR53" s="3">
        <f t="shared" si="20"/>
        <v>0</v>
      </c>
      <c r="AS53" s="94" t="str">
        <f t="shared" si="21"/>
        <v>-</v>
      </c>
      <c r="AU53" s="272"/>
      <c r="AV53" s="275"/>
      <c r="AW53" s="304"/>
    </row>
    <row r="54" spans="1:49">
      <c r="A54" s="278"/>
      <c r="B54" s="281"/>
      <c r="C54" s="28">
        <v>6</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f t="shared" si="15"/>
        <v>0</v>
      </c>
      <c r="AN54" s="3">
        <f t="shared" si="16"/>
        <v>0</v>
      </c>
      <c r="AO54" s="3">
        <f t="shared" si="17"/>
        <v>0</v>
      </c>
      <c r="AP54" s="28">
        <f t="shared" si="18"/>
        <v>0</v>
      </c>
      <c r="AQ54" s="28">
        <f t="shared" si="19"/>
        <v>0</v>
      </c>
      <c r="AR54" s="3">
        <f t="shared" si="20"/>
        <v>0</v>
      </c>
      <c r="AS54" s="94" t="str">
        <f t="shared" si="21"/>
        <v>-</v>
      </c>
      <c r="AU54" s="272"/>
      <c r="AV54" s="275"/>
      <c r="AW54" s="304"/>
    </row>
    <row r="55" spans="1:49">
      <c r="A55" s="278"/>
      <c r="B55" s="281"/>
      <c r="C55" s="30">
        <v>7</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8">
        <f t="shared" si="15"/>
        <v>0</v>
      </c>
      <c r="AN55" s="3">
        <f t="shared" si="16"/>
        <v>0</v>
      </c>
      <c r="AO55" s="3">
        <f t="shared" si="17"/>
        <v>0</v>
      </c>
      <c r="AP55" s="28">
        <f t="shared" si="18"/>
        <v>0</v>
      </c>
      <c r="AQ55" s="28">
        <f t="shared" si="19"/>
        <v>0</v>
      </c>
      <c r="AR55" s="3">
        <f t="shared" si="20"/>
        <v>0</v>
      </c>
      <c r="AS55" s="94" t="str">
        <f t="shared" si="21"/>
        <v>-</v>
      </c>
      <c r="AU55" s="272"/>
      <c r="AV55" s="275"/>
      <c r="AW55" s="304"/>
    </row>
    <row r="56" spans="1:49">
      <c r="A56" s="278"/>
      <c r="B56" s="281"/>
      <c r="C56" s="48">
        <v>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28">
        <f t="shared" si="15"/>
        <v>0</v>
      </c>
      <c r="AN56" s="3">
        <f t="shared" si="16"/>
        <v>0</v>
      </c>
      <c r="AO56" s="3">
        <f t="shared" si="17"/>
        <v>0</v>
      </c>
      <c r="AP56" s="28">
        <f t="shared" si="18"/>
        <v>0</v>
      </c>
      <c r="AQ56" s="28">
        <f t="shared" si="19"/>
        <v>0</v>
      </c>
      <c r="AR56" s="3">
        <f t="shared" si="20"/>
        <v>0</v>
      </c>
      <c r="AS56" s="94" t="str">
        <f t="shared" si="21"/>
        <v>-</v>
      </c>
      <c r="AU56" s="272"/>
      <c r="AV56" s="275"/>
      <c r="AW56" s="304"/>
    </row>
    <row r="57" spans="1:49">
      <c r="A57" s="278"/>
      <c r="B57" s="281"/>
      <c r="C57" s="49">
        <v>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28">
        <f t="shared" si="15"/>
        <v>0</v>
      </c>
      <c r="AN57" s="3">
        <f t="shared" si="16"/>
        <v>0</v>
      </c>
      <c r="AO57" s="3">
        <f t="shared" si="17"/>
        <v>0</v>
      </c>
      <c r="AP57" s="28">
        <f t="shared" si="18"/>
        <v>0</v>
      </c>
      <c r="AQ57" s="28">
        <f t="shared" si="19"/>
        <v>0</v>
      </c>
      <c r="AR57" s="3">
        <f t="shared" si="20"/>
        <v>0</v>
      </c>
      <c r="AS57" s="94" t="str">
        <f t="shared" si="21"/>
        <v>-</v>
      </c>
      <c r="AU57" s="273"/>
      <c r="AV57" s="276"/>
      <c r="AW57" s="304"/>
    </row>
    <row r="58" spans="1:49">
      <c r="A58" s="278"/>
      <c r="B58" s="113">
        <v>2</v>
      </c>
      <c r="C58" s="28">
        <v>10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28">
        <f t="shared" si="15"/>
        <v>0</v>
      </c>
      <c r="AN58" s="3">
        <f t="shared" si="16"/>
        <v>0</v>
      </c>
      <c r="AO58" s="3">
        <f t="shared" si="17"/>
        <v>0</v>
      </c>
      <c r="AP58" s="28">
        <f t="shared" si="18"/>
        <v>0</v>
      </c>
      <c r="AQ58" s="28">
        <f t="shared" si="19"/>
        <v>0</v>
      </c>
      <c r="AR58" s="3">
        <f t="shared" si="20"/>
        <v>0</v>
      </c>
      <c r="AS58" s="94" t="str">
        <f t="shared" si="21"/>
        <v>-</v>
      </c>
      <c r="AU58" s="141" t="str">
        <f>AS58</f>
        <v>-</v>
      </c>
      <c r="AV58" s="144" t="str">
        <f>AS58</f>
        <v>-</v>
      </c>
      <c r="AW58" s="142" t="e">
        <f>#REF!</f>
        <v>#REF!</v>
      </c>
    </row>
    <row r="59" spans="1:49">
      <c r="A59" s="278"/>
      <c r="B59" s="113">
        <v>3</v>
      </c>
      <c r="C59" s="49">
        <v>11</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28">
        <f t="shared" si="15"/>
        <v>0</v>
      </c>
      <c r="AN59" s="3">
        <f t="shared" si="16"/>
        <v>0</v>
      </c>
      <c r="AO59" s="3">
        <f t="shared" si="17"/>
        <v>0</v>
      </c>
      <c r="AP59" s="28">
        <f t="shared" si="18"/>
        <v>0</v>
      </c>
      <c r="AQ59" s="28">
        <f t="shared" si="19"/>
        <v>0</v>
      </c>
      <c r="AR59" s="3">
        <f t="shared" si="20"/>
        <v>0</v>
      </c>
      <c r="AS59" s="94" t="str">
        <f t="shared" si="21"/>
        <v>-</v>
      </c>
      <c r="AU59" s="141" t="str">
        <f>AS59</f>
        <v>-</v>
      </c>
      <c r="AV59" s="144" t="str">
        <f>AS59</f>
        <v>-</v>
      </c>
      <c r="AW59" s="142" t="e">
        <f>#REF!</f>
        <v>#REF!</v>
      </c>
    </row>
    <row r="60" spans="1:49">
      <c r="A60" s="278"/>
      <c r="B60" s="113">
        <v>4</v>
      </c>
      <c r="C60" s="28">
        <v>12</v>
      </c>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8">
        <f t="shared" si="15"/>
        <v>0</v>
      </c>
      <c r="AN60" s="3">
        <f t="shared" si="16"/>
        <v>0</v>
      </c>
      <c r="AO60" s="3">
        <f t="shared" si="17"/>
        <v>0</v>
      </c>
      <c r="AP60" s="28">
        <f t="shared" si="18"/>
        <v>0</v>
      </c>
      <c r="AQ60" s="28">
        <f t="shared" si="19"/>
        <v>0</v>
      </c>
      <c r="AR60" s="3">
        <f t="shared" si="20"/>
        <v>0</v>
      </c>
      <c r="AS60" s="94" t="str">
        <f t="shared" si="21"/>
        <v>-</v>
      </c>
      <c r="AU60" s="141" t="str">
        <f>AS60</f>
        <v>-</v>
      </c>
      <c r="AV60" s="144" t="str">
        <f>AS60</f>
        <v>-</v>
      </c>
      <c r="AW60" s="142" t="e">
        <f>#REF!</f>
        <v>#REF!</v>
      </c>
    </row>
    <row r="61" spans="1:49">
      <c r="A61" s="278"/>
      <c r="B61" s="113">
        <v>5</v>
      </c>
      <c r="C61" s="49">
        <v>13</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8">
        <f t="shared" si="15"/>
        <v>0</v>
      </c>
      <c r="AN61" s="3">
        <f t="shared" si="16"/>
        <v>0</v>
      </c>
      <c r="AO61" s="3">
        <f t="shared" si="17"/>
        <v>0</v>
      </c>
      <c r="AP61" s="28">
        <f t="shared" si="18"/>
        <v>0</v>
      </c>
      <c r="AQ61" s="28">
        <f t="shared" si="19"/>
        <v>0</v>
      </c>
      <c r="AR61" s="3">
        <f t="shared" si="20"/>
        <v>0</v>
      </c>
      <c r="AS61" s="94" t="str">
        <f t="shared" si="21"/>
        <v>-</v>
      </c>
      <c r="AU61" s="141" t="str">
        <f>AS61</f>
        <v>-</v>
      </c>
      <c r="AV61" s="143" t="str">
        <f>AS61</f>
        <v>-</v>
      </c>
      <c r="AW61" s="142" t="e">
        <f>#REF!</f>
        <v>#REF!</v>
      </c>
    </row>
    <row r="62" spans="1:49">
      <c r="A62" s="278"/>
      <c r="B62" s="282">
        <v>6</v>
      </c>
      <c r="C62" s="48">
        <v>14</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28">
        <f t="shared" si="15"/>
        <v>0</v>
      </c>
      <c r="AN62" s="3">
        <f t="shared" si="16"/>
        <v>0</v>
      </c>
      <c r="AO62" s="3">
        <f t="shared" si="17"/>
        <v>0</v>
      </c>
      <c r="AP62" s="28">
        <f t="shared" si="18"/>
        <v>0</v>
      </c>
      <c r="AQ62" s="28">
        <f t="shared" si="19"/>
        <v>0</v>
      </c>
      <c r="AR62" s="3">
        <f t="shared" si="20"/>
        <v>0</v>
      </c>
      <c r="AS62" s="94" t="str">
        <f t="shared" si="21"/>
        <v>-</v>
      </c>
      <c r="AU62" s="271" t="e">
        <f>(AM62+AM63+AM64+AM65)/((4*K4)-(AR62+AR63+AR64+AR65))</f>
        <v>#DIV/0!</v>
      </c>
      <c r="AV62" s="274" t="e">
        <f>AVERAGE(AS62,AS63,AS64,AS65)</f>
        <v>#DIV/0!</v>
      </c>
      <c r="AW62" s="304" t="e">
        <f>#REF!</f>
        <v>#REF!</v>
      </c>
    </row>
    <row r="63" spans="1:49">
      <c r="A63" s="278"/>
      <c r="B63" s="250"/>
      <c r="C63" s="49">
        <v>15</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28">
        <f t="shared" si="15"/>
        <v>0</v>
      </c>
      <c r="AN63" s="3">
        <f t="shared" si="16"/>
        <v>0</v>
      </c>
      <c r="AO63" s="3">
        <f t="shared" si="17"/>
        <v>0</v>
      </c>
      <c r="AP63" s="28">
        <f t="shared" si="18"/>
        <v>0</v>
      </c>
      <c r="AQ63" s="28">
        <f t="shared" si="19"/>
        <v>0</v>
      </c>
      <c r="AR63" s="3">
        <f t="shared" si="20"/>
        <v>0</v>
      </c>
      <c r="AS63" s="94" t="str">
        <f t="shared" si="21"/>
        <v>-</v>
      </c>
      <c r="AU63" s="272"/>
      <c r="AV63" s="275"/>
      <c r="AW63" s="304"/>
    </row>
    <row r="64" spans="1:49">
      <c r="A64" s="278"/>
      <c r="B64" s="250"/>
      <c r="C64" s="28">
        <v>16</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
        <f t="shared" si="15"/>
        <v>0</v>
      </c>
      <c r="AN64" s="3">
        <f t="shared" si="16"/>
        <v>0</v>
      </c>
      <c r="AO64" s="3">
        <f t="shared" si="17"/>
        <v>0</v>
      </c>
      <c r="AP64" s="3">
        <f t="shared" si="18"/>
        <v>0</v>
      </c>
      <c r="AQ64" s="3">
        <f t="shared" si="19"/>
        <v>0</v>
      </c>
      <c r="AR64" s="3">
        <f t="shared" si="20"/>
        <v>0</v>
      </c>
      <c r="AS64" s="94" t="str">
        <f t="shared" si="21"/>
        <v>-</v>
      </c>
      <c r="AU64" s="272"/>
      <c r="AV64" s="275"/>
      <c r="AW64" s="304"/>
    </row>
    <row r="65" spans="1:49">
      <c r="A65" s="278"/>
      <c r="B65" s="250"/>
      <c r="C65" s="30">
        <v>17</v>
      </c>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
        <f t="shared" si="15"/>
        <v>0</v>
      </c>
      <c r="AN65" s="3">
        <f t="shared" si="16"/>
        <v>0</v>
      </c>
      <c r="AO65" s="3">
        <f t="shared" si="17"/>
        <v>0</v>
      </c>
      <c r="AP65" s="3">
        <f t="shared" si="18"/>
        <v>0</v>
      </c>
      <c r="AQ65" s="3">
        <f t="shared" si="19"/>
        <v>0</v>
      </c>
      <c r="AR65" s="3">
        <f t="shared" si="20"/>
        <v>0</v>
      </c>
      <c r="AS65" s="94" t="str">
        <f t="shared" si="21"/>
        <v>-</v>
      </c>
      <c r="AU65" s="273"/>
      <c r="AV65" s="276"/>
      <c r="AW65" s="304"/>
    </row>
    <row r="66" spans="1:49">
      <c r="A66" s="278"/>
      <c r="B66" s="282">
        <v>7</v>
      </c>
      <c r="C66" s="28">
        <v>18</v>
      </c>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
        <f t="shared" si="15"/>
        <v>0</v>
      </c>
      <c r="AN66" s="3">
        <f t="shared" si="16"/>
        <v>0</v>
      </c>
      <c r="AO66" s="3">
        <f t="shared" si="17"/>
        <v>0</v>
      </c>
      <c r="AP66" s="3">
        <f t="shared" si="18"/>
        <v>0</v>
      </c>
      <c r="AQ66" s="3">
        <f t="shared" si="19"/>
        <v>0</v>
      </c>
      <c r="AR66" s="3">
        <f t="shared" si="20"/>
        <v>0</v>
      </c>
      <c r="AS66" s="94" t="str">
        <f t="shared" si="21"/>
        <v>-</v>
      </c>
      <c r="AU66" s="271" t="e">
        <f>(AM66+AM67+AM68)/((3*K4)-('Classe 6'!AR66+'Classe 6'!AR67+'Classe 6'!AR68))</f>
        <v>#DIV/0!</v>
      </c>
      <c r="AV66" s="274" t="e">
        <f>AVERAGE(AS66,AS67,AS68)</f>
        <v>#DIV/0!</v>
      </c>
      <c r="AW66" s="304" t="e">
        <f>#REF!</f>
        <v>#REF!</v>
      </c>
    </row>
    <row r="67" spans="1:49">
      <c r="A67" s="278"/>
      <c r="B67" s="250"/>
      <c r="C67" s="30">
        <v>19</v>
      </c>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
        <f t="shared" si="15"/>
        <v>0</v>
      </c>
      <c r="AN67" s="3">
        <f t="shared" si="16"/>
        <v>0</v>
      </c>
      <c r="AO67" s="3">
        <f t="shared" si="17"/>
        <v>0</v>
      </c>
      <c r="AP67" s="3">
        <f t="shared" si="18"/>
        <v>0</v>
      </c>
      <c r="AQ67" s="3">
        <f t="shared" si="19"/>
        <v>0</v>
      </c>
      <c r="AR67" s="3">
        <f t="shared" si="20"/>
        <v>0</v>
      </c>
      <c r="AS67" s="94" t="str">
        <f t="shared" si="21"/>
        <v>-</v>
      </c>
      <c r="AU67" s="272"/>
      <c r="AV67" s="275"/>
      <c r="AW67" s="304"/>
    </row>
    <row r="68" spans="1:49">
      <c r="A68" s="278"/>
      <c r="B68" s="250"/>
      <c r="C68" s="28">
        <v>20</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
        <f t="shared" si="15"/>
        <v>0</v>
      </c>
      <c r="AN68" s="3">
        <f t="shared" si="16"/>
        <v>0</v>
      </c>
      <c r="AO68" s="3">
        <f t="shared" si="17"/>
        <v>0</v>
      </c>
      <c r="AP68" s="3">
        <f t="shared" si="18"/>
        <v>0</v>
      </c>
      <c r="AQ68" s="3">
        <f t="shared" si="19"/>
        <v>0</v>
      </c>
      <c r="AR68" s="3">
        <f t="shared" si="20"/>
        <v>0</v>
      </c>
      <c r="AS68" s="94" t="str">
        <f t="shared" si="21"/>
        <v>-</v>
      </c>
      <c r="AU68" s="273"/>
      <c r="AV68" s="276"/>
      <c r="AW68" s="304"/>
    </row>
    <row r="69" spans="1:49">
      <c r="A69" s="278"/>
      <c r="B69" s="283">
        <v>8</v>
      </c>
      <c r="C69" s="30">
        <v>21</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
        <f t="shared" si="15"/>
        <v>0</v>
      </c>
      <c r="AN69" s="3">
        <f t="shared" si="16"/>
        <v>0</v>
      </c>
      <c r="AO69" s="3">
        <f t="shared" si="17"/>
        <v>0</v>
      </c>
      <c r="AP69" s="3">
        <f t="shared" si="18"/>
        <v>0</v>
      </c>
      <c r="AQ69" s="3">
        <f t="shared" si="19"/>
        <v>0</v>
      </c>
      <c r="AR69" s="3">
        <f t="shared" si="20"/>
        <v>0</v>
      </c>
      <c r="AS69" s="94" t="str">
        <f t="shared" si="21"/>
        <v>-</v>
      </c>
      <c r="AU69" s="271" t="e">
        <f>(AM69+AM70+AM71+AM72)/((4*K4)-('Classe 6'!AR69+'Classe 6'!AR70+'Classe 6'!AR71+'Classe 6'!AR72))</f>
        <v>#DIV/0!</v>
      </c>
      <c r="AV69" s="274" t="e">
        <f>AVERAGE(AS69,AS70,AS71,AS72)</f>
        <v>#DIV/0!</v>
      </c>
      <c r="AW69" s="304" t="e">
        <f>#REF!</f>
        <v>#REF!</v>
      </c>
    </row>
    <row r="70" spans="1:49">
      <c r="A70" s="278"/>
      <c r="B70" s="249"/>
      <c r="C70" s="28">
        <v>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
        <f t="shared" si="15"/>
        <v>0</v>
      </c>
      <c r="AN70" s="3">
        <f t="shared" si="16"/>
        <v>0</v>
      </c>
      <c r="AO70" s="3">
        <f t="shared" si="17"/>
        <v>0</v>
      </c>
      <c r="AP70" s="3">
        <f t="shared" si="18"/>
        <v>0</v>
      </c>
      <c r="AQ70" s="3">
        <f t="shared" si="19"/>
        <v>0</v>
      </c>
      <c r="AR70" s="3">
        <f t="shared" si="20"/>
        <v>0</v>
      </c>
      <c r="AS70" s="94" t="str">
        <f t="shared" si="21"/>
        <v>-</v>
      </c>
      <c r="AU70" s="272"/>
      <c r="AV70" s="275"/>
      <c r="AW70" s="304"/>
    </row>
    <row r="71" spans="1:49">
      <c r="A71" s="278"/>
      <c r="B71" s="249"/>
      <c r="C71" s="30">
        <v>23</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
        <f t="shared" si="15"/>
        <v>0</v>
      </c>
      <c r="AN71" s="3">
        <f t="shared" si="16"/>
        <v>0</v>
      </c>
      <c r="AO71" s="3">
        <f t="shared" si="17"/>
        <v>0</v>
      </c>
      <c r="AP71" s="3">
        <f t="shared" si="18"/>
        <v>0</v>
      </c>
      <c r="AQ71" s="3">
        <f t="shared" si="19"/>
        <v>0</v>
      </c>
      <c r="AR71" s="3">
        <f t="shared" si="20"/>
        <v>0</v>
      </c>
      <c r="AS71" s="94" t="str">
        <f t="shared" si="21"/>
        <v>-</v>
      </c>
      <c r="AU71" s="272"/>
      <c r="AV71" s="275"/>
      <c r="AW71" s="304"/>
    </row>
    <row r="72" spans="1:49">
      <c r="A72" s="278"/>
      <c r="B72" s="247"/>
      <c r="C72" s="28">
        <v>24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
        <f t="shared" si="15"/>
        <v>0</v>
      </c>
      <c r="AN72" s="3">
        <f t="shared" si="16"/>
        <v>0</v>
      </c>
      <c r="AO72" s="3">
        <f t="shared" si="17"/>
        <v>0</v>
      </c>
      <c r="AP72" s="3">
        <f t="shared" si="18"/>
        <v>0</v>
      </c>
      <c r="AQ72" s="3">
        <f t="shared" si="19"/>
        <v>0</v>
      </c>
      <c r="AR72" s="3">
        <f t="shared" si="20"/>
        <v>0</v>
      </c>
      <c r="AS72" s="94" t="str">
        <f t="shared" si="21"/>
        <v>-</v>
      </c>
      <c r="AU72" s="273"/>
      <c r="AV72" s="276"/>
      <c r="AW72" s="304"/>
    </row>
    <row r="73" spans="1:49">
      <c r="A73" s="278"/>
      <c r="B73" s="113">
        <v>9</v>
      </c>
      <c r="C73" s="49">
        <v>25</v>
      </c>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
        <f t="shared" si="15"/>
        <v>0</v>
      </c>
      <c r="AN73" s="3">
        <f t="shared" si="16"/>
        <v>0</v>
      </c>
      <c r="AO73" s="3">
        <f t="shared" si="17"/>
        <v>0</v>
      </c>
      <c r="AP73" s="3">
        <f t="shared" si="18"/>
        <v>0</v>
      </c>
      <c r="AQ73" s="3">
        <f t="shared" si="19"/>
        <v>0</v>
      </c>
      <c r="AR73" s="3">
        <f t="shared" si="20"/>
        <v>0</v>
      </c>
      <c r="AS73" s="94" t="str">
        <f t="shared" si="21"/>
        <v>-</v>
      </c>
      <c r="AU73" s="141" t="str">
        <f>AS73</f>
        <v>-</v>
      </c>
      <c r="AV73" s="144" t="str">
        <f>AS73</f>
        <v>-</v>
      </c>
      <c r="AW73" s="142" t="e">
        <f>#REF!</f>
        <v>#REF!</v>
      </c>
    </row>
    <row r="74" spans="1:49">
      <c r="A74" s="278"/>
      <c r="B74" s="115">
        <v>10</v>
      </c>
      <c r="C74" s="28">
        <v>26</v>
      </c>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28">
        <f t="shared" si="15"/>
        <v>0</v>
      </c>
      <c r="AN74" s="3">
        <f t="shared" si="16"/>
        <v>0</v>
      </c>
      <c r="AO74" s="3">
        <f t="shared" si="17"/>
        <v>0</v>
      </c>
      <c r="AP74" s="28">
        <f t="shared" si="18"/>
        <v>0</v>
      </c>
      <c r="AQ74" s="28">
        <f t="shared" si="19"/>
        <v>0</v>
      </c>
      <c r="AR74" s="3">
        <f t="shared" si="20"/>
        <v>0</v>
      </c>
      <c r="AS74" s="94" t="str">
        <f t="shared" si="21"/>
        <v>-</v>
      </c>
      <c r="AU74" s="141" t="str">
        <f>AS74</f>
        <v>-</v>
      </c>
      <c r="AV74" s="144" t="str">
        <f>AS74</f>
        <v>-</v>
      </c>
      <c r="AW74" s="142" t="e">
        <f>#REF!</f>
        <v>#REF!</v>
      </c>
    </row>
    <row r="75" spans="1:49">
      <c r="A75" s="278"/>
      <c r="B75" s="246">
        <v>11</v>
      </c>
      <c r="C75" s="30">
        <v>27</v>
      </c>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
        <f t="shared" si="15"/>
        <v>0</v>
      </c>
      <c r="AN75" s="3">
        <f t="shared" si="16"/>
        <v>0</v>
      </c>
      <c r="AO75" s="3">
        <f t="shared" si="17"/>
        <v>0</v>
      </c>
      <c r="AP75" s="3">
        <f t="shared" si="18"/>
        <v>0</v>
      </c>
      <c r="AQ75" s="3">
        <f t="shared" si="19"/>
        <v>0</v>
      </c>
      <c r="AR75" s="3">
        <f t="shared" si="20"/>
        <v>0</v>
      </c>
      <c r="AS75" s="94" t="str">
        <f t="shared" si="21"/>
        <v>-</v>
      </c>
      <c r="AU75" s="271" t="e">
        <f>(AM75+AM76+AM77+AM78)/((4*K4)-('Classe 6'!AR75+'Classe 6'!AR76+'Classe 6'!AR77+'Classe 6'!AR78))</f>
        <v>#DIV/0!</v>
      </c>
      <c r="AV75" s="274" t="e">
        <f>AVERAGE(AS75,AS76,AS77,AS78)</f>
        <v>#DIV/0!</v>
      </c>
      <c r="AW75" s="304" t="e">
        <f>#REF!</f>
        <v>#REF!</v>
      </c>
    </row>
    <row r="76" spans="1:49">
      <c r="A76" s="278"/>
      <c r="B76" s="249"/>
      <c r="C76" s="28">
        <v>28</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28">
        <f t="shared" si="15"/>
        <v>0</v>
      </c>
      <c r="AN76" s="3">
        <f t="shared" si="16"/>
        <v>0</v>
      </c>
      <c r="AO76" s="3">
        <f t="shared" si="17"/>
        <v>0</v>
      </c>
      <c r="AP76" s="28">
        <f t="shared" si="18"/>
        <v>0</v>
      </c>
      <c r="AQ76" s="28">
        <f t="shared" si="19"/>
        <v>0</v>
      </c>
      <c r="AR76" s="3">
        <f t="shared" si="20"/>
        <v>0</v>
      </c>
      <c r="AS76" s="94" t="str">
        <f t="shared" si="21"/>
        <v>-</v>
      </c>
      <c r="AU76" s="272"/>
      <c r="AV76" s="275"/>
      <c r="AW76" s="304"/>
    </row>
    <row r="77" spans="1:49">
      <c r="A77" s="278"/>
      <c r="B77" s="249"/>
      <c r="C77" s="30">
        <v>29</v>
      </c>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
        <f t="shared" si="15"/>
        <v>0</v>
      </c>
      <c r="AN77" s="3">
        <f t="shared" si="16"/>
        <v>0</v>
      </c>
      <c r="AO77" s="3">
        <f t="shared" si="17"/>
        <v>0</v>
      </c>
      <c r="AP77" s="3">
        <f t="shared" si="18"/>
        <v>0</v>
      </c>
      <c r="AQ77" s="3">
        <f t="shared" si="19"/>
        <v>0</v>
      </c>
      <c r="AR77" s="3">
        <f t="shared" si="20"/>
        <v>0</v>
      </c>
      <c r="AS77" s="94" t="str">
        <f t="shared" si="21"/>
        <v>-</v>
      </c>
      <c r="AU77" s="272"/>
      <c r="AV77" s="275"/>
      <c r="AW77" s="304"/>
    </row>
    <row r="78" spans="1:49">
      <c r="A78" s="278"/>
      <c r="B78" s="247"/>
      <c r="C78" s="28">
        <v>30</v>
      </c>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28">
        <f t="shared" si="15"/>
        <v>0</v>
      </c>
      <c r="AN78" s="3">
        <f t="shared" si="16"/>
        <v>0</v>
      </c>
      <c r="AO78" s="3">
        <f t="shared" si="17"/>
        <v>0</v>
      </c>
      <c r="AP78" s="28">
        <f t="shared" si="18"/>
        <v>0</v>
      </c>
      <c r="AQ78" s="28">
        <f t="shared" si="19"/>
        <v>0</v>
      </c>
      <c r="AR78" s="3">
        <f t="shared" si="20"/>
        <v>0</v>
      </c>
      <c r="AS78" s="94" t="str">
        <f t="shared" si="21"/>
        <v>-</v>
      </c>
      <c r="AU78" s="273"/>
      <c r="AV78" s="276"/>
      <c r="AW78" s="304"/>
    </row>
    <row r="79" spans="1:49">
      <c r="A79" s="278"/>
      <c r="B79" s="246">
        <v>12</v>
      </c>
      <c r="C79" s="30">
        <v>31</v>
      </c>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
        <f t="shared" si="15"/>
        <v>0</v>
      </c>
      <c r="AN79" s="3">
        <f t="shared" si="16"/>
        <v>0</v>
      </c>
      <c r="AO79" s="3">
        <f t="shared" si="17"/>
        <v>0</v>
      </c>
      <c r="AP79" s="3">
        <f t="shared" si="18"/>
        <v>0</v>
      </c>
      <c r="AQ79" s="3">
        <f t="shared" si="19"/>
        <v>0</v>
      </c>
      <c r="AR79" s="3">
        <f t="shared" si="20"/>
        <v>0</v>
      </c>
      <c r="AS79" s="94" t="str">
        <f t="shared" si="21"/>
        <v>-</v>
      </c>
      <c r="AU79" s="271" t="e">
        <f>(AM79+AM80+AM81+AM82)/((4*K4)-('Classe 6'!AR79+'Classe 6'!AR80+'Classe 6'!AR81+'Classe 6'!AR82))</f>
        <v>#DIV/0!</v>
      </c>
      <c r="AV79" s="274" t="e">
        <f>AVERAGE(AS79,AS80,AS81,AS82)</f>
        <v>#DIV/0!</v>
      </c>
      <c r="AW79" s="304" t="e">
        <f>#REF!</f>
        <v>#REF!</v>
      </c>
    </row>
    <row r="80" spans="1:49">
      <c r="A80" s="278"/>
      <c r="B80" s="284"/>
      <c r="C80" s="28">
        <v>32</v>
      </c>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28">
        <f t="shared" si="15"/>
        <v>0</v>
      </c>
      <c r="AN80" s="3">
        <f t="shared" si="16"/>
        <v>0</v>
      </c>
      <c r="AO80" s="3">
        <f t="shared" si="17"/>
        <v>0</v>
      </c>
      <c r="AP80" s="28">
        <f t="shared" si="18"/>
        <v>0</v>
      </c>
      <c r="AQ80" s="28">
        <f t="shared" si="19"/>
        <v>0</v>
      </c>
      <c r="AR80" s="3">
        <f t="shared" si="20"/>
        <v>0</v>
      </c>
      <c r="AS80" s="94" t="str">
        <f t="shared" si="21"/>
        <v>-</v>
      </c>
      <c r="AU80" s="272"/>
      <c r="AV80" s="275"/>
      <c r="AW80" s="304"/>
    </row>
    <row r="81" spans="1:49">
      <c r="A81" s="278"/>
      <c r="B81" s="284"/>
      <c r="C81" s="30">
        <v>33</v>
      </c>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
        <f t="shared" si="15"/>
        <v>0</v>
      </c>
      <c r="AN81" s="3">
        <f t="shared" si="16"/>
        <v>0</v>
      </c>
      <c r="AO81" s="3">
        <f t="shared" si="17"/>
        <v>0</v>
      </c>
      <c r="AP81" s="3">
        <f t="shared" si="18"/>
        <v>0</v>
      </c>
      <c r="AQ81" s="3">
        <f t="shared" si="19"/>
        <v>0</v>
      </c>
      <c r="AR81" s="3">
        <f t="shared" si="20"/>
        <v>0</v>
      </c>
      <c r="AS81" s="94" t="str">
        <f t="shared" si="21"/>
        <v>-</v>
      </c>
      <c r="AU81" s="272"/>
      <c r="AV81" s="275"/>
      <c r="AW81" s="304"/>
    </row>
    <row r="82" spans="1:49">
      <c r="A82" s="278"/>
      <c r="B82" s="285"/>
      <c r="C82" s="28">
        <v>34</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28">
        <f t="shared" si="15"/>
        <v>0</v>
      </c>
      <c r="AN82" s="3">
        <f t="shared" si="16"/>
        <v>0</v>
      </c>
      <c r="AO82" s="3">
        <f t="shared" si="17"/>
        <v>0</v>
      </c>
      <c r="AP82" s="28">
        <f t="shared" si="18"/>
        <v>0</v>
      </c>
      <c r="AQ82" s="28">
        <f t="shared" si="19"/>
        <v>0</v>
      </c>
      <c r="AR82" s="3">
        <f t="shared" si="20"/>
        <v>0</v>
      </c>
      <c r="AS82" s="94" t="str">
        <f t="shared" si="21"/>
        <v>-</v>
      </c>
      <c r="AU82" s="273"/>
      <c r="AV82" s="276"/>
      <c r="AW82" s="304"/>
    </row>
    <row r="83" spans="1:49">
      <c r="A83" s="278"/>
      <c r="B83" s="246">
        <v>13</v>
      </c>
      <c r="C83" s="30">
        <v>35</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
        <f t="shared" si="15"/>
        <v>0</v>
      </c>
      <c r="AN83" s="3">
        <f t="shared" si="16"/>
        <v>0</v>
      </c>
      <c r="AO83" s="3">
        <f t="shared" si="17"/>
        <v>0</v>
      </c>
      <c r="AP83" s="3">
        <f t="shared" si="18"/>
        <v>0</v>
      </c>
      <c r="AQ83" s="3">
        <f t="shared" si="19"/>
        <v>0</v>
      </c>
      <c r="AR83" s="3">
        <f t="shared" si="20"/>
        <v>0</v>
      </c>
      <c r="AS83" s="94" t="str">
        <f t="shared" si="21"/>
        <v>-</v>
      </c>
      <c r="AU83" s="271" t="e">
        <f>(AM83+AM84+AM85+AM86)/((4*K4)-('Classe 6'!AR83+'Classe 6'!AR84+'Classe 6'!AR85+'Classe 6'!AR86))</f>
        <v>#DIV/0!</v>
      </c>
      <c r="AV83" s="274" t="e">
        <f>AVERAGE(AS83,AS84,AS85,AS86)</f>
        <v>#DIV/0!</v>
      </c>
      <c r="AW83" s="304" t="e">
        <f>#REF!</f>
        <v>#REF!</v>
      </c>
    </row>
    <row r="84" spans="1:49">
      <c r="A84" s="278"/>
      <c r="B84" s="284"/>
      <c r="C84" s="48">
        <v>36</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
        <f t="shared" si="15"/>
        <v>0</v>
      </c>
      <c r="AN84" s="3">
        <f t="shared" si="16"/>
        <v>0</v>
      </c>
      <c r="AO84" s="3">
        <f t="shared" si="17"/>
        <v>0</v>
      </c>
      <c r="AP84" s="3">
        <f t="shared" si="18"/>
        <v>0</v>
      </c>
      <c r="AQ84" s="3">
        <f t="shared" si="19"/>
        <v>0</v>
      </c>
      <c r="AR84" s="3">
        <f t="shared" si="20"/>
        <v>0</v>
      </c>
      <c r="AS84" s="94" t="str">
        <f t="shared" si="21"/>
        <v>-</v>
      </c>
      <c r="AU84" s="272"/>
      <c r="AV84" s="275"/>
      <c r="AW84" s="304"/>
    </row>
    <row r="85" spans="1:49">
      <c r="A85" s="278"/>
      <c r="B85" s="284"/>
      <c r="C85" s="49">
        <v>37</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28">
        <f t="shared" si="15"/>
        <v>0</v>
      </c>
      <c r="AN85" s="3">
        <f t="shared" si="16"/>
        <v>0</v>
      </c>
      <c r="AO85" s="3">
        <f t="shared" si="17"/>
        <v>0</v>
      </c>
      <c r="AP85" s="28">
        <f t="shared" si="18"/>
        <v>0</v>
      </c>
      <c r="AQ85" s="28">
        <f t="shared" si="19"/>
        <v>0</v>
      </c>
      <c r="AR85" s="3">
        <f t="shared" si="20"/>
        <v>0</v>
      </c>
      <c r="AS85" s="94" t="str">
        <f t="shared" si="21"/>
        <v>-</v>
      </c>
      <c r="AU85" s="272"/>
      <c r="AV85" s="275"/>
      <c r="AW85" s="304"/>
    </row>
    <row r="86" spans="1:49" ht="13" thickBot="1">
      <c r="A86" s="278"/>
      <c r="B86" s="285"/>
      <c r="C86" s="48">
        <v>38</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
        <f t="shared" si="15"/>
        <v>0</v>
      </c>
      <c r="AN86" s="3">
        <f t="shared" si="16"/>
        <v>0</v>
      </c>
      <c r="AO86" s="3">
        <f t="shared" si="17"/>
        <v>0</v>
      </c>
      <c r="AP86" s="3">
        <f t="shared" si="18"/>
        <v>0</v>
      </c>
      <c r="AQ86" s="3">
        <f t="shared" si="19"/>
        <v>0</v>
      </c>
      <c r="AR86" s="3">
        <f t="shared" si="20"/>
        <v>0</v>
      </c>
      <c r="AS86" s="94" t="str">
        <f t="shared" si="21"/>
        <v>-</v>
      </c>
      <c r="AU86" s="273"/>
      <c r="AV86" s="276"/>
      <c r="AW86" s="304"/>
    </row>
    <row r="87" spans="1:49">
      <c r="A87" s="278"/>
      <c r="B87" s="286">
        <v>14</v>
      </c>
      <c r="C87" s="91">
        <v>39</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3">
        <f t="shared" si="15"/>
        <v>0</v>
      </c>
      <c r="AN87" s="93">
        <f t="shared" si="16"/>
        <v>0</v>
      </c>
      <c r="AO87" s="93">
        <f t="shared" si="17"/>
        <v>0</v>
      </c>
      <c r="AP87" s="93">
        <f t="shared" si="18"/>
        <v>0</v>
      </c>
      <c r="AQ87" s="93">
        <f t="shared" si="19"/>
        <v>0</v>
      </c>
      <c r="AR87" s="93">
        <f t="shared" si="20"/>
        <v>0</v>
      </c>
      <c r="AS87" s="94" t="str">
        <f t="shared" si="21"/>
        <v>-</v>
      </c>
      <c r="AU87" s="271" t="e">
        <f>(AM87+AM88+AM89)/((3*K4)-('Classe 6'!AR87+'Classe 6'!AR88+'Classe 6'!AR89))</f>
        <v>#DIV/0!</v>
      </c>
      <c r="AV87" s="274" t="e">
        <f>AVERAGE(AS87,AS88,AS89)</f>
        <v>#DIV/0!</v>
      </c>
      <c r="AW87" s="304" t="e">
        <f>#REF!</f>
        <v>#REF!</v>
      </c>
    </row>
    <row r="88" spans="1:49">
      <c r="A88" s="278"/>
      <c r="B88" s="284"/>
      <c r="C88" s="48">
        <v>40</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
        <f t="shared" si="15"/>
        <v>0</v>
      </c>
      <c r="AN88" s="3">
        <f t="shared" si="16"/>
        <v>0</v>
      </c>
      <c r="AO88" s="3">
        <f t="shared" si="17"/>
        <v>0</v>
      </c>
      <c r="AP88" s="3">
        <f t="shared" si="18"/>
        <v>0</v>
      </c>
      <c r="AQ88" s="3">
        <f t="shared" si="19"/>
        <v>0</v>
      </c>
      <c r="AR88" s="3">
        <f t="shared" si="20"/>
        <v>0</v>
      </c>
      <c r="AS88" s="94" t="str">
        <f t="shared" si="21"/>
        <v>-</v>
      </c>
      <c r="AU88" s="272"/>
      <c r="AV88" s="275"/>
      <c r="AW88" s="304"/>
    </row>
    <row r="89" spans="1:49">
      <c r="A89" s="279"/>
      <c r="B89" s="285"/>
      <c r="C89" s="48">
        <v>41</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
        <f t="shared" si="15"/>
        <v>0</v>
      </c>
      <c r="AN89" s="3">
        <f t="shared" si="16"/>
        <v>0</v>
      </c>
      <c r="AO89" s="3">
        <f t="shared" si="17"/>
        <v>0</v>
      </c>
      <c r="AP89" s="3">
        <f t="shared" si="18"/>
        <v>0</v>
      </c>
      <c r="AQ89" s="3">
        <f t="shared" si="19"/>
        <v>0</v>
      </c>
      <c r="AR89" s="3">
        <f t="shared" si="20"/>
        <v>0</v>
      </c>
      <c r="AS89" s="94" t="str">
        <f t="shared" si="21"/>
        <v>-</v>
      </c>
      <c r="AU89" s="273"/>
      <c r="AV89" s="276"/>
      <c r="AW89" s="304"/>
    </row>
    <row r="90" spans="1:49">
      <c r="A90" s="256" t="s">
        <v>18</v>
      </c>
      <c r="B90" s="257"/>
      <c r="C90" s="46">
        <v>1</v>
      </c>
      <c r="D90" s="52">
        <f t="shared" ref="D90:AL90" si="22">COUNTIF(D49:D89,1)</f>
        <v>0</v>
      </c>
      <c r="E90" s="52">
        <f t="shared" si="22"/>
        <v>0</v>
      </c>
      <c r="F90" s="52">
        <f t="shared" si="22"/>
        <v>0</v>
      </c>
      <c r="G90" s="52">
        <f t="shared" si="22"/>
        <v>0</v>
      </c>
      <c r="H90" s="52">
        <f t="shared" si="22"/>
        <v>0</v>
      </c>
      <c r="I90" s="52">
        <f t="shared" si="22"/>
        <v>0</v>
      </c>
      <c r="J90" s="52">
        <f t="shared" si="22"/>
        <v>0</v>
      </c>
      <c r="K90" s="52">
        <f t="shared" si="22"/>
        <v>0</v>
      </c>
      <c r="L90" s="52">
        <f t="shared" si="22"/>
        <v>0</v>
      </c>
      <c r="M90" s="52">
        <f t="shared" si="22"/>
        <v>0</v>
      </c>
      <c r="N90" s="52">
        <f t="shared" si="22"/>
        <v>0</v>
      </c>
      <c r="O90" s="52">
        <f t="shared" si="22"/>
        <v>0</v>
      </c>
      <c r="P90" s="52">
        <f t="shared" si="22"/>
        <v>0</v>
      </c>
      <c r="Q90" s="52">
        <f t="shared" si="22"/>
        <v>0</v>
      </c>
      <c r="R90" s="52">
        <f t="shared" si="22"/>
        <v>0</v>
      </c>
      <c r="S90" s="52">
        <f t="shared" si="22"/>
        <v>0</v>
      </c>
      <c r="T90" s="52">
        <f t="shared" si="22"/>
        <v>0</v>
      </c>
      <c r="U90" s="52">
        <f t="shared" si="22"/>
        <v>0</v>
      </c>
      <c r="V90" s="52">
        <f t="shared" si="22"/>
        <v>0</v>
      </c>
      <c r="W90" s="52">
        <f t="shared" si="22"/>
        <v>0</v>
      </c>
      <c r="X90" s="52">
        <f t="shared" si="22"/>
        <v>0</v>
      </c>
      <c r="Y90" s="52">
        <f t="shared" si="22"/>
        <v>0</v>
      </c>
      <c r="Z90" s="52">
        <f t="shared" si="22"/>
        <v>0</v>
      </c>
      <c r="AA90" s="52">
        <f t="shared" si="22"/>
        <v>0</v>
      </c>
      <c r="AB90" s="52">
        <f t="shared" si="22"/>
        <v>0</v>
      </c>
      <c r="AC90" s="52">
        <f t="shared" si="22"/>
        <v>0</v>
      </c>
      <c r="AD90" s="52">
        <f t="shared" si="22"/>
        <v>0</v>
      </c>
      <c r="AE90" s="52">
        <f t="shared" si="22"/>
        <v>0</v>
      </c>
      <c r="AF90" s="52">
        <f t="shared" si="22"/>
        <v>0</v>
      </c>
      <c r="AG90" s="52">
        <f t="shared" si="22"/>
        <v>0</v>
      </c>
      <c r="AH90" s="52">
        <f t="shared" si="22"/>
        <v>0</v>
      </c>
      <c r="AI90" s="52">
        <f t="shared" si="22"/>
        <v>0</v>
      </c>
      <c r="AJ90" s="52">
        <f t="shared" si="22"/>
        <v>0</v>
      </c>
      <c r="AK90" s="52">
        <f t="shared" si="22"/>
        <v>0</v>
      </c>
      <c r="AL90" s="52">
        <f t="shared" si="22"/>
        <v>0</v>
      </c>
      <c r="AM90" s="52">
        <f>SUM(D90:AL90)</f>
        <v>0</v>
      </c>
    </row>
    <row r="91" spans="1:49">
      <c r="A91" s="258"/>
      <c r="B91" s="259"/>
      <c r="C91" s="46">
        <v>2</v>
      </c>
      <c r="D91" s="52">
        <f t="shared" ref="D91:AL91" si="23">COUNTIF(D49:D89,2)</f>
        <v>0</v>
      </c>
      <c r="E91" s="52">
        <f t="shared" si="23"/>
        <v>0</v>
      </c>
      <c r="F91" s="52">
        <f t="shared" si="23"/>
        <v>0</v>
      </c>
      <c r="G91" s="52">
        <f t="shared" si="23"/>
        <v>0</v>
      </c>
      <c r="H91" s="52">
        <f t="shared" si="23"/>
        <v>0</v>
      </c>
      <c r="I91" s="52">
        <f t="shared" si="23"/>
        <v>0</v>
      </c>
      <c r="J91" s="52">
        <f t="shared" si="23"/>
        <v>0</v>
      </c>
      <c r="K91" s="52">
        <f t="shared" si="23"/>
        <v>0</v>
      </c>
      <c r="L91" s="52">
        <f t="shared" si="23"/>
        <v>0</v>
      </c>
      <c r="M91" s="52">
        <f t="shared" si="23"/>
        <v>0</v>
      </c>
      <c r="N91" s="52">
        <f t="shared" si="23"/>
        <v>0</v>
      </c>
      <c r="O91" s="52">
        <f t="shared" si="23"/>
        <v>0</v>
      </c>
      <c r="P91" s="52">
        <f t="shared" si="23"/>
        <v>0</v>
      </c>
      <c r="Q91" s="52">
        <f t="shared" si="23"/>
        <v>0</v>
      </c>
      <c r="R91" s="52">
        <f t="shared" si="23"/>
        <v>0</v>
      </c>
      <c r="S91" s="52">
        <f t="shared" si="23"/>
        <v>0</v>
      </c>
      <c r="T91" s="52">
        <f t="shared" si="23"/>
        <v>0</v>
      </c>
      <c r="U91" s="52">
        <f t="shared" si="23"/>
        <v>0</v>
      </c>
      <c r="V91" s="52">
        <f t="shared" si="23"/>
        <v>0</v>
      </c>
      <c r="W91" s="52">
        <f t="shared" si="23"/>
        <v>0</v>
      </c>
      <c r="X91" s="52">
        <f t="shared" si="23"/>
        <v>0</v>
      </c>
      <c r="Y91" s="52">
        <f t="shared" si="23"/>
        <v>0</v>
      </c>
      <c r="Z91" s="52">
        <f t="shared" si="23"/>
        <v>0</v>
      </c>
      <c r="AA91" s="52">
        <f t="shared" si="23"/>
        <v>0</v>
      </c>
      <c r="AB91" s="52">
        <f t="shared" si="23"/>
        <v>0</v>
      </c>
      <c r="AC91" s="52">
        <f t="shared" si="23"/>
        <v>0</v>
      </c>
      <c r="AD91" s="52">
        <f t="shared" si="23"/>
        <v>0</v>
      </c>
      <c r="AE91" s="52">
        <f t="shared" si="23"/>
        <v>0</v>
      </c>
      <c r="AF91" s="52">
        <f t="shared" si="23"/>
        <v>0</v>
      </c>
      <c r="AG91" s="52">
        <f t="shared" si="23"/>
        <v>0</v>
      </c>
      <c r="AH91" s="52">
        <f t="shared" si="23"/>
        <v>0</v>
      </c>
      <c r="AI91" s="52">
        <f t="shared" si="23"/>
        <v>0</v>
      </c>
      <c r="AJ91" s="52">
        <f t="shared" si="23"/>
        <v>0</v>
      </c>
      <c r="AK91" s="52">
        <f t="shared" si="23"/>
        <v>0</v>
      </c>
      <c r="AL91" s="52">
        <f t="shared" si="23"/>
        <v>0</v>
      </c>
      <c r="AM91" s="52">
        <f t="shared" ref="AM91:AM95" si="24">SUM(D91:AL91)</f>
        <v>0</v>
      </c>
    </row>
    <row r="92" spans="1:49">
      <c r="A92" s="258"/>
      <c r="B92" s="259"/>
      <c r="C92" s="46">
        <v>3</v>
      </c>
      <c r="D92" s="52">
        <f t="shared" ref="D92:AL92" si="25">COUNTIF(D49:D89,3)</f>
        <v>0</v>
      </c>
      <c r="E92" s="52">
        <f t="shared" si="25"/>
        <v>0</v>
      </c>
      <c r="F92" s="52">
        <f t="shared" si="25"/>
        <v>0</v>
      </c>
      <c r="G92" s="52">
        <f t="shared" si="25"/>
        <v>0</v>
      </c>
      <c r="H92" s="52">
        <f t="shared" si="25"/>
        <v>0</v>
      </c>
      <c r="I92" s="52">
        <f t="shared" si="25"/>
        <v>0</v>
      </c>
      <c r="J92" s="52">
        <f t="shared" si="25"/>
        <v>0</v>
      </c>
      <c r="K92" s="52">
        <f t="shared" si="25"/>
        <v>0</v>
      </c>
      <c r="L92" s="52">
        <f t="shared" si="25"/>
        <v>0</v>
      </c>
      <c r="M92" s="52">
        <f t="shared" si="25"/>
        <v>0</v>
      </c>
      <c r="N92" s="52">
        <f t="shared" si="25"/>
        <v>0</v>
      </c>
      <c r="O92" s="52">
        <f t="shared" si="25"/>
        <v>0</v>
      </c>
      <c r="P92" s="52">
        <f t="shared" si="25"/>
        <v>0</v>
      </c>
      <c r="Q92" s="52">
        <f t="shared" si="25"/>
        <v>0</v>
      </c>
      <c r="R92" s="52">
        <f t="shared" si="25"/>
        <v>0</v>
      </c>
      <c r="S92" s="52">
        <f t="shared" si="25"/>
        <v>0</v>
      </c>
      <c r="T92" s="52">
        <f t="shared" si="25"/>
        <v>0</v>
      </c>
      <c r="U92" s="52">
        <f t="shared" si="25"/>
        <v>0</v>
      </c>
      <c r="V92" s="52">
        <f t="shared" si="25"/>
        <v>0</v>
      </c>
      <c r="W92" s="52">
        <f t="shared" si="25"/>
        <v>0</v>
      </c>
      <c r="X92" s="52">
        <f t="shared" si="25"/>
        <v>0</v>
      </c>
      <c r="Y92" s="52">
        <f t="shared" si="25"/>
        <v>0</v>
      </c>
      <c r="Z92" s="52">
        <f t="shared" si="25"/>
        <v>0</v>
      </c>
      <c r="AA92" s="52">
        <f t="shared" si="25"/>
        <v>0</v>
      </c>
      <c r="AB92" s="52">
        <f t="shared" si="25"/>
        <v>0</v>
      </c>
      <c r="AC92" s="52">
        <f t="shared" si="25"/>
        <v>0</v>
      </c>
      <c r="AD92" s="52">
        <f t="shared" si="25"/>
        <v>0</v>
      </c>
      <c r="AE92" s="52">
        <f t="shared" si="25"/>
        <v>0</v>
      </c>
      <c r="AF92" s="52">
        <f t="shared" si="25"/>
        <v>0</v>
      </c>
      <c r="AG92" s="52">
        <f t="shared" si="25"/>
        <v>0</v>
      </c>
      <c r="AH92" s="52">
        <f t="shared" si="25"/>
        <v>0</v>
      </c>
      <c r="AI92" s="52">
        <f t="shared" si="25"/>
        <v>0</v>
      </c>
      <c r="AJ92" s="52">
        <f t="shared" si="25"/>
        <v>0</v>
      </c>
      <c r="AK92" s="52">
        <f t="shared" si="25"/>
        <v>0</v>
      </c>
      <c r="AL92" s="52">
        <f t="shared" si="25"/>
        <v>0</v>
      </c>
      <c r="AM92" s="52">
        <f t="shared" si="24"/>
        <v>0</v>
      </c>
    </row>
    <row r="93" spans="1:49">
      <c r="A93" s="258"/>
      <c r="B93" s="259"/>
      <c r="C93" s="46">
        <v>9</v>
      </c>
      <c r="D93" s="52">
        <f t="shared" ref="D93:AL93" si="26">COUNTIF(D49:D89,9)</f>
        <v>0</v>
      </c>
      <c r="E93" s="52">
        <f t="shared" si="26"/>
        <v>0</v>
      </c>
      <c r="F93" s="52">
        <f t="shared" si="26"/>
        <v>0</v>
      </c>
      <c r="G93" s="52">
        <f t="shared" si="26"/>
        <v>0</v>
      </c>
      <c r="H93" s="52">
        <f t="shared" si="26"/>
        <v>0</v>
      </c>
      <c r="I93" s="52">
        <f t="shared" si="26"/>
        <v>0</v>
      </c>
      <c r="J93" s="52">
        <f t="shared" si="26"/>
        <v>0</v>
      </c>
      <c r="K93" s="52">
        <f t="shared" si="26"/>
        <v>0</v>
      </c>
      <c r="L93" s="52">
        <f t="shared" si="26"/>
        <v>0</v>
      </c>
      <c r="M93" s="52">
        <f t="shared" si="26"/>
        <v>0</v>
      </c>
      <c r="N93" s="52">
        <f t="shared" si="26"/>
        <v>0</v>
      </c>
      <c r="O93" s="52">
        <f t="shared" si="26"/>
        <v>0</v>
      </c>
      <c r="P93" s="52">
        <f t="shared" si="26"/>
        <v>0</v>
      </c>
      <c r="Q93" s="52">
        <f t="shared" si="26"/>
        <v>0</v>
      </c>
      <c r="R93" s="52">
        <f t="shared" si="26"/>
        <v>0</v>
      </c>
      <c r="S93" s="52">
        <f t="shared" si="26"/>
        <v>0</v>
      </c>
      <c r="T93" s="52">
        <f t="shared" si="26"/>
        <v>0</v>
      </c>
      <c r="U93" s="52">
        <f t="shared" si="26"/>
        <v>0</v>
      </c>
      <c r="V93" s="52">
        <f t="shared" si="26"/>
        <v>0</v>
      </c>
      <c r="W93" s="52">
        <f t="shared" si="26"/>
        <v>0</v>
      </c>
      <c r="X93" s="52">
        <f t="shared" si="26"/>
        <v>0</v>
      </c>
      <c r="Y93" s="52">
        <f t="shared" si="26"/>
        <v>0</v>
      </c>
      <c r="Z93" s="52">
        <f t="shared" si="26"/>
        <v>0</v>
      </c>
      <c r="AA93" s="52">
        <f t="shared" si="26"/>
        <v>0</v>
      </c>
      <c r="AB93" s="52">
        <f t="shared" si="26"/>
        <v>0</v>
      </c>
      <c r="AC93" s="52">
        <f t="shared" si="26"/>
        <v>0</v>
      </c>
      <c r="AD93" s="52">
        <f t="shared" si="26"/>
        <v>0</v>
      </c>
      <c r="AE93" s="52">
        <f t="shared" si="26"/>
        <v>0</v>
      </c>
      <c r="AF93" s="52">
        <f t="shared" si="26"/>
        <v>0</v>
      </c>
      <c r="AG93" s="52">
        <f t="shared" si="26"/>
        <v>0</v>
      </c>
      <c r="AH93" s="52">
        <f t="shared" si="26"/>
        <v>0</v>
      </c>
      <c r="AI93" s="52">
        <f t="shared" si="26"/>
        <v>0</v>
      </c>
      <c r="AJ93" s="52">
        <f t="shared" si="26"/>
        <v>0</v>
      </c>
      <c r="AK93" s="52">
        <f t="shared" si="26"/>
        <v>0</v>
      </c>
      <c r="AL93" s="52">
        <f t="shared" si="26"/>
        <v>0</v>
      </c>
      <c r="AM93" s="52">
        <f t="shared" si="24"/>
        <v>0</v>
      </c>
    </row>
    <row r="94" spans="1:49">
      <c r="A94" s="258"/>
      <c r="B94" s="259"/>
      <c r="C94" s="46">
        <v>0</v>
      </c>
      <c r="D94" s="52">
        <f t="shared" ref="D94:AL94" si="27">COUNTIF(D49:D89,0)</f>
        <v>0</v>
      </c>
      <c r="E94" s="52">
        <f t="shared" si="27"/>
        <v>0</v>
      </c>
      <c r="F94" s="52">
        <f t="shared" si="27"/>
        <v>0</v>
      </c>
      <c r="G94" s="52">
        <f t="shared" si="27"/>
        <v>0</v>
      </c>
      <c r="H94" s="52">
        <f t="shared" si="27"/>
        <v>0</v>
      </c>
      <c r="I94" s="52">
        <f t="shared" si="27"/>
        <v>0</v>
      </c>
      <c r="J94" s="52">
        <f t="shared" si="27"/>
        <v>0</v>
      </c>
      <c r="K94" s="52">
        <f t="shared" si="27"/>
        <v>0</v>
      </c>
      <c r="L94" s="52">
        <f t="shared" si="27"/>
        <v>0</v>
      </c>
      <c r="M94" s="52">
        <f t="shared" si="27"/>
        <v>0</v>
      </c>
      <c r="N94" s="52">
        <f t="shared" si="27"/>
        <v>0</v>
      </c>
      <c r="O94" s="52">
        <f t="shared" si="27"/>
        <v>0</v>
      </c>
      <c r="P94" s="52">
        <f t="shared" si="27"/>
        <v>0</v>
      </c>
      <c r="Q94" s="52">
        <f t="shared" si="27"/>
        <v>0</v>
      </c>
      <c r="R94" s="52">
        <f t="shared" si="27"/>
        <v>0</v>
      </c>
      <c r="S94" s="52">
        <f t="shared" si="27"/>
        <v>0</v>
      </c>
      <c r="T94" s="52">
        <f t="shared" si="27"/>
        <v>0</v>
      </c>
      <c r="U94" s="52">
        <f t="shared" si="27"/>
        <v>0</v>
      </c>
      <c r="V94" s="52">
        <f t="shared" si="27"/>
        <v>0</v>
      </c>
      <c r="W94" s="52">
        <f t="shared" si="27"/>
        <v>0</v>
      </c>
      <c r="X94" s="52">
        <f t="shared" si="27"/>
        <v>0</v>
      </c>
      <c r="Y94" s="52">
        <f t="shared" si="27"/>
        <v>0</v>
      </c>
      <c r="Z94" s="52">
        <f t="shared" si="27"/>
        <v>0</v>
      </c>
      <c r="AA94" s="52">
        <f t="shared" si="27"/>
        <v>0</v>
      </c>
      <c r="AB94" s="52">
        <f t="shared" si="27"/>
        <v>0</v>
      </c>
      <c r="AC94" s="52">
        <f t="shared" si="27"/>
        <v>0</v>
      </c>
      <c r="AD94" s="52">
        <f t="shared" si="27"/>
        <v>0</v>
      </c>
      <c r="AE94" s="52">
        <f t="shared" si="27"/>
        <v>0</v>
      </c>
      <c r="AF94" s="52">
        <f t="shared" si="27"/>
        <v>0</v>
      </c>
      <c r="AG94" s="52">
        <f t="shared" si="27"/>
        <v>0</v>
      </c>
      <c r="AH94" s="52">
        <f t="shared" si="27"/>
        <v>0</v>
      </c>
      <c r="AI94" s="52">
        <f t="shared" si="27"/>
        <v>0</v>
      </c>
      <c r="AJ94" s="52">
        <f t="shared" si="27"/>
        <v>0</v>
      </c>
      <c r="AK94" s="52">
        <f t="shared" si="27"/>
        <v>0</v>
      </c>
      <c r="AL94" s="52">
        <f t="shared" si="27"/>
        <v>0</v>
      </c>
      <c r="AM94" s="52">
        <f t="shared" si="24"/>
        <v>0</v>
      </c>
    </row>
    <row r="95" spans="1:49">
      <c r="A95" s="260"/>
      <c r="B95" s="261"/>
      <c r="C95" s="46" t="s">
        <v>15</v>
      </c>
      <c r="D95" s="87">
        <f t="shared" ref="D95:AL95" si="28">COUNTIF(D49:D89,"ABS")</f>
        <v>0</v>
      </c>
      <c r="E95" s="87">
        <f t="shared" si="28"/>
        <v>0</v>
      </c>
      <c r="F95" s="87">
        <f t="shared" si="28"/>
        <v>0</v>
      </c>
      <c r="G95" s="87">
        <f t="shared" si="28"/>
        <v>0</v>
      </c>
      <c r="H95" s="87">
        <f t="shared" si="28"/>
        <v>0</v>
      </c>
      <c r="I95" s="87">
        <f t="shared" si="28"/>
        <v>0</v>
      </c>
      <c r="J95" s="87">
        <f t="shared" si="28"/>
        <v>0</v>
      </c>
      <c r="K95" s="87">
        <f t="shared" si="28"/>
        <v>0</v>
      </c>
      <c r="L95" s="87">
        <f t="shared" si="28"/>
        <v>0</v>
      </c>
      <c r="M95" s="87">
        <f t="shared" si="28"/>
        <v>0</v>
      </c>
      <c r="N95" s="87">
        <f t="shared" si="28"/>
        <v>0</v>
      </c>
      <c r="O95" s="87">
        <f t="shared" si="28"/>
        <v>0</v>
      </c>
      <c r="P95" s="87">
        <f t="shared" si="28"/>
        <v>0</v>
      </c>
      <c r="Q95" s="87">
        <f t="shared" si="28"/>
        <v>0</v>
      </c>
      <c r="R95" s="87">
        <f t="shared" si="28"/>
        <v>0</v>
      </c>
      <c r="S95" s="87">
        <f t="shared" si="28"/>
        <v>0</v>
      </c>
      <c r="T95" s="87">
        <f t="shared" si="28"/>
        <v>0</v>
      </c>
      <c r="U95" s="87">
        <f t="shared" si="28"/>
        <v>0</v>
      </c>
      <c r="V95" s="87">
        <f t="shared" si="28"/>
        <v>0</v>
      </c>
      <c r="W95" s="87">
        <f t="shared" si="28"/>
        <v>0</v>
      </c>
      <c r="X95" s="87">
        <f t="shared" si="28"/>
        <v>0</v>
      </c>
      <c r="Y95" s="87">
        <f t="shared" si="28"/>
        <v>0</v>
      </c>
      <c r="Z95" s="87">
        <f t="shared" si="28"/>
        <v>0</v>
      </c>
      <c r="AA95" s="87">
        <f t="shared" si="28"/>
        <v>0</v>
      </c>
      <c r="AB95" s="87">
        <f t="shared" si="28"/>
        <v>0</v>
      </c>
      <c r="AC95" s="87">
        <f t="shared" si="28"/>
        <v>0</v>
      </c>
      <c r="AD95" s="87">
        <f t="shared" si="28"/>
        <v>0</v>
      </c>
      <c r="AE95" s="87">
        <f t="shared" si="28"/>
        <v>0</v>
      </c>
      <c r="AF95" s="87">
        <f t="shared" si="28"/>
        <v>0</v>
      </c>
      <c r="AG95" s="87">
        <f t="shared" si="28"/>
        <v>0</v>
      </c>
      <c r="AH95" s="87">
        <f t="shared" si="28"/>
        <v>0</v>
      </c>
      <c r="AI95" s="87">
        <f t="shared" si="28"/>
        <v>0</v>
      </c>
      <c r="AJ95" s="87">
        <f t="shared" si="28"/>
        <v>0</v>
      </c>
      <c r="AK95" s="87">
        <f t="shared" si="28"/>
        <v>0</v>
      </c>
      <c r="AL95" s="87">
        <f t="shared" si="28"/>
        <v>0</v>
      </c>
      <c r="AM95" s="52">
        <f t="shared" si="24"/>
        <v>0</v>
      </c>
    </row>
    <row r="96" spans="1:49" ht="13" thickBot="1">
      <c r="A96" s="303" t="s">
        <v>22</v>
      </c>
      <c r="B96" s="303"/>
      <c r="C96" s="86" t="s">
        <v>8</v>
      </c>
      <c r="D96" s="90">
        <f>D105/(38-D95)</f>
        <v>0</v>
      </c>
      <c r="E96" s="90">
        <f t="shared" ref="E96:AL96" si="29">E105/(38-E95)</f>
        <v>0</v>
      </c>
      <c r="F96" s="90">
        <f t="shared" si="29"/>
        <v>0</v>
      </c>
      <c r="G96" s="90">
        <f t="shared" si="29"/>
        <v>0</v>
      </c>
      <c r="H96" s="90">
        <f t="shared" si="29"/>
        <v>0</v>
      </c>
      <c r="I96" s="90">
        <f t="shared" si="29"/>
        <v>0</v>
      </c>
      <c r="J96" s="90">
        <f t="shared" si="29"/>
        <v>0</v>
      </c>
      <c r="K96" s="90">
        <f t="shared" si="29"/>
        <v>0</v>
      </c>
      <c r="L96" s="90">
        <f t="shared" si="29"/>
        <v>0</v>
      </c>
      <c r="M96" s="90">
        <f t="shared" si="29"/>
        <v>0</v>
      </c>
      <c r="N96" s="90">
        <f t="shared" si="29"/>
        <v>0</v>
      </c>
      <c r="O96" s="90">
        <f t="shared" si="29"/>
        <v>0</v>
      </c>
      <c r="P96" s="90">
        <f t="shared" si="29"/>
        <v>0</v>
      </c>
      <c r="Q96" s="90">
        <f t="shared" si="29"/>
        <v>0</v>
      </c>
      <c r="R96" s="90">
        <f t="shared" si="29"/>
        <v>0</v>
      </c>
      <c r="S96" s="90">
        <f t="shared" si="29"/>
        <v>0</v>
      </c>
      <c r="T96" s="90">
        <f t="shared" si="29"/>
        <v>0</v>
      </c>
      <c r="U96" s="90">
        <f t="shared" si="29"/>
        <v>0</v>
      </c>
      <c r="V96" s="90">
        <f t="shared" si="29"/>
        <v>0</v>
      </c>
      <c r="W96" s="90">
        <f t="shared" si="29"/>
        <v>0</v>
      </c>
      <c r="X96" s="90">
        <f t="shared" si="29"/>
        <v>0</v>
      </c>
      <c r="Y96" s="90">
        <f t="shared" si="29"/>
        <v>0</v>
      </c>
      <c r="Z96" s="90">
        <f t="shared" si="29"/>
        <v>0</v>
      </c>
      <c r="AA96" s="90">
        <f t="shared" si="29"/>
        <v>0</v>
      </c>
      <c r="AB96" s="90">
        <f t="shared" si="29"/>
        <v>0</v>
      </c>
      <c r="AC96" s="90">
        <f t="shared" si="29"/>
        <v>0</v>
      </c>
      <c r="AD96" s="90">
        <f t="shared" si="29"/>
        <v>0</v>
      </c>
      <c r="AE96" s="90">
        <f t="shared" si="29"/>
        <v>0</v>
      </c>
      <c r="AF96" s="90">
        <f t="shared" si="29"/>
        <v>0</v>
      </c>
      <c r="AG96" s="90">
        <f t="shared" si="29"/>
        <v>0</v>
      </c>
      <c r="AH96" s="90">
        <f t="shared" si="29"/>
        <v>0</v>
      </c>
      <c r="AI96" s="90">
        <f t="shared" si="29"/>
        <v>0</v>
      </c>
      <c r="AJ96" s="90">
        <f t="shared" si="29"/>
        <v>0</v>
      </c>
      <c r="AK96" s="90">
        <f t="shared" si="29"/>
        <v>0</v>
      </c>
      <c r="AL96" s="90">
        <f t="shared" si="29"/>
        <v>0</v>
      </c>
      <c r="AM96" s="90" t="e">
        <f>AM105/((38*K4)-AM95)</f>
        <v>#DIV/0!</v>
      </c>
    </row>
    <row r="97" spans="1:49" ht="13" thickBot="1">
      <c r="A97" s="303" t="s">
        <v>23</v>
      </c>
      <c r="B97" s="303"/>
      <c r="C97" s="86" t="s">
        <v>8</v>
      </c>
      <c r="D97" s="90">
        <f>D90/(41-D95)</f>
        <v>0</v>
      </c>
      <c r="E97" s="90">
        <f t="shared" ref="E97:AL97" si="30">E90/(41-E95)</f>
        <v>0</v>
      </c>
      <c r="F97" s="90">
        <f t="shared" si="30"/>
        <v>0</v>
      </c>
      <c r="G97" s="90">
        <f t="shared" si="30"/>
        <v>0</v>
      </c>
      <c r="H97" s="90">
        <f t="shared" si="30"/>
        <v>0</v>
      </c>
      <c r="I97" s="90">
        <f t="shared" si="30"/>
        <v>0</v>
      </c>
      <c r="J97" s="90">
        <f t="shared" si="30"/>
        <v>0</v>
      </c>
      <c r="K97" s="90">
        <f t="shared" si="30"/>
        <v>0</v>
      </c>
      <c r="L97" s="90">
        <f t="shared" si="30"/>
        <v>0</v>
      </c>
      <c r="M97" s="90">
        <f t="shared" si="30"/>
        <v>0</v>
      </c>
      <c r="N97" s="90">
        <f t="shared" si="30"/>
        <v>0</v>
      </c>
      <c r="O97" s="90">
        <f t="shared" si="30"/>
        <v>0</v>
      </c>
      <c r="P97" s="90">
        <f t="shared" si="30"/>
        <v>0</v>
      </c>
      <c r="Q97" s="90">
        <f t="shared" si="30"/>
        <v>0</v>
      </c>
      <c r="R97" s="90">
        <f t="shared" si="30"/>
        <v>0</v>
      </c>
      <c r="S97" s="90">
        <f t="shared" si="30"/>
        <v>0</v>
      </c>
      <c r="T97" s="90">
        <f t="shared" si="30"/>
        <v>0</v>
      </c>
      <c r="U97" s="90">
        <f t="shared" si="30"/>
        <v>0</v>
      </c>
      <c r="V97" s="90">
        <f t="shared" si="30"/>
        <v>0</v>
      </c>
      <c r="W97" s="90">
        <f t="shared" si="30"/>
        <v>0</v>
      </c>
      <c r="X97" s="90">
        <f t="shared" si="30"/>
        <v>0</v>
      </c>
      <c r="Y97" s="90">
        <f t="shared" si="30"/>
        <v>0</v>
      </c>
      <c r="Z97" s="90">
        <f t="shared" si="30"/>
        <v>0</v>
      </c>
      <c r="AA97" s="90">
        <f t="shared" si="30"/>
        <v>0</v>
      </c>
      <c r="AB97" s="90">
        <f t="shared" si="30"/>
        <v>0</v>
      </c>
      <c r="AC97" s="90">
        <f t="shared" si="30"/>
        <v>0</v>
      </c>
      <c r="AD97" s="90">
        <f t="shared" si="30"/>
        <v>0</v>
      </c>
      <c r="AE97" s="90">
        <f t="shared" si="30"/>
        <v>0</v>
      </c>
      <c r="AF97" s="90">
        <f t="shared" si="30"/>
        <v>0</v>
      </c>
      <c r="AG97" s="90">
        <f t="shared" si="30"/>
        <v>0</v>
      </c>
      <c r="AH97" s="90">
        <f t="shared" si="30"/>
        <v>0</v>
      </c>
      <c r="AI97" s="90">
        <f t="shared" si="30"/>
        <v>0</v>
      </c>
      <c r="AJ97" s="90">
        <f t="shared" si="30"/>
        <v>0</v>
      </c>
      <c r="AK97" s="90">
        <f t="shared" si="30"/>
        <v>0</v>
      </c>
      <c r="AL97" s="90">
        <f t="shared" si="30"/>
        <v>0</v>
      </c>
      <c r="AM97" s="90" t="e">
        <f>AM90/((41*K4)-AM95)</f>
        <v>#DIV/0!</v>
      </c>
      <c r="AN97" s="65"/>
      <c r="AO97" s="65"/>
      <c r="AP97" s="66"/>
      <c r="AQ97" s="66"/>
      <c r="AR97" s="66"/>
      <c r="AS97" s="66"/>
    </row>
    <row r="98" spans="1:49" s="33" customFormat="1" ht="214.5" customHeight="1">
      <c r="A98" s="69"/>
      <c r="B98" s="70"/>
      <c r="C98" s="72"/>
      <c r="D98" s="88">
        <f>D9</f>
        <v>1</v>
      </c>
      <c r="E98" s="164">
        <f t="shared" ref="E98:AL98" si="31">E9</f>
        <v>2</v>
      </c>
      <c r="F98" s="164">
        <f t="shared" si="31"/>
        <v>3</v>
      </c>
      <c r="G98" s="164">
        <f t="shared" si="31"/>
        <v>4</v>
      </c>
      <c r="H98" s="164">
        <f t="shared" si="31"/>
        <v>5</v>
      </c>
      <c r="I98" s="164">
        <f t="shared" si="31"/>
        <v>6</v>
      </c>
      <c r="J98" s="164">
        <f t="shared" si="31"/>
        <v>7</v>
      </c>
      <c r="K98" s="164">
        <f t="shared" si="31"/>
        <v>8</v>
      </c>
      <c r="L98" s="164">
        <f t="shared" si="31"/>
        <v>9</v>
      </c>
      <c r="M98" s="164">
        <f t="shared" si="31"/>
        <v>10</v>
      </c>
      <c r="N98" s="164">
        <f t="shared" si="31"/>
        <v>11</v>
      </c>
      <c r="O98" s="164">
        <f t="shared" si="31"/>
        <v>12</v>
      </c>
      <c r="P98" s="164">
        <f t="shared" si="31"/>
        <v>13</v>
      </c>
      <c r="Q98" s="164">
        <f t="shared" si="31"/>
        <v>14</v>
      </c>
      <c r="R98" s="164">
        <f t="shared" si="31"/>
        <v>15</v>
      </c>
      <c r="S98" s="164">
        <f t="shared" si="31"/>
        <v>16</v>
      </c>
      <c r="T98" s="164">
        <f t="shared" si="31"/>
        <v>17</v>
      </c>
      <c r="U98" s="164">
        <f t="shared" si="31"/>
        <v>18</v>
      </c>
      <c r="V98" s="164">
        <f t="shared" si="31"/>
        <v>19</v>
      </c>
      <c r="W98" s="164">
        <f t="shared" si="31"/>
        <v>20</v>
      </c>
      <c r="X98" s="164">
        <f t="shared" si="31"/>
        <v>21</v>
      </c>
      <c r="Y98" s="164">
        <f t="shared" si="31"/>
        <v>22</v>
      </c>
      <c r="Z98" s="164">
        <f t="shared" si="31"/>
        <v>23</v>
      </c>
      <c r="AA98" s="164">
        <f t="shared" si="31"/>
        <v>24</v>
      </c>
      <c r="AB98" s="164">
        <f t="shared" si="31"/>
        <v>25</v>
      </c>
      <c r="AC98" s="164">
        <f t="shared" si="31"/>
        <v>26</v>
      </c>
      <c r="AD98" s="164">
        <f t="shared" si="31"/>
        <v>27</v>
      </c>
      <c r="AE98" s="164">
        <f t="shared" si="31"/>
        <v>28</v>
      </c>
      <c r="AF98" s="164">
        <f t="shared" si="31"/>
        <v>29</v>
      </c>
      <c r="AG98" s="164">
        <f t="shared" si="31"/>
        <v>30</v>
      </c>
      <c r="AH98" s="164">
        <f t="shared" si="31"/>
        <v>31</v>
      </c>
      <c r="AI98" s="164">
        <f t="shared" si="31"/>
        <v>32</v>
      </c>
      <c r="AJ98" s="164">
        <f t="shared" si="31"/>
        <v>33</v>
      </c>
      <c r="AK98" s="164">
        <f t="shared" si="31"/>
        <v>34</v>
      </c>
      <c r="AL98" s="164">
        <f t="shared" si="31"/>
        <v>35</v>
      </c>
      <c r="AU98" s="126"/>
      <c r="AV98" s="34"/>
      <c r="AW98" s="123"/>
    </row>
    <row r="99" spans="1:49" s="33" customFormat="1" ht="22.5" customHeight="1">
      <c r="A99" s="71"/>
      <c r="B99" s="71"/>
      <c r="C99" s="73"/>
      <c r="D99" s="51">
        <v>1</v>
      </c>
      <c r="E99" s="51">
        <v>2</v>
      </c>
      <c r="F99" s="51">
        <v>3</v>
      </c>
      <c r="G99" s="51">
        <v>4</v>
      </c>
      <c r="H99" s="51">
        <v>5</v>
      </c>
      <c r="I99" s="51">
        <v>6</v>
      </c>
      <c r="J99" s="51">
        <v>7</v>
      </c>
      <c r="K99" s="51">
        <v>8</v>
      </c>
      <c r="L99" s="51">
        <v>9</v>
      </c>
      <c r="M99" s="51">
        <v>10</v>
      </c>
      <c r="N99" s="51">
        <v>11</v>
      </c>
      <c r="O99" s="51">
        <v>12</v>
      </c>
      <c r="P99" s="51">
        <v>13</v>
      </c>
      <c r="Q99" s="51">
        <v>14</v>
      </c>
      <c r="R99" s="51">
        <v>15</v>
      </c>
      <c r="S99" s="51">
        <v>16</v>
      </c>
      <c r="T99" s="51">
        <v>17</v>
      </c>
      <c r="U99" s="51">
        <v>18</v>
      </c>
      <c r="V99" s="51">
        <v>19</v>
      </c>
      <c r="W99" s="51">
        <v>20</v>
      </c>
      <c r="X99" s="51">
        <v>21</v>
      </c>
      <c r="Y99" s="51">
        <v>22</v>
      </c>
      <c r="Z99" s="51">
        <v>23</v>
      </c>
      <c r="AA99" s="51">
        <v>24</v>
      </c>
      <c r="AB99" s="51">
        <v>25</v>
      </c>
      <c r="AC99" s="51">
        <v>26</v>
      </c>
      <c r="AD99" s="51">
        <v>27</v>
      </c>
      <c r="AE99" s="51">
        <v>28</v>
      </c>
      <c r="AF99" s="51">
        <v>29</v>
      </c>
      <c r="AG99" s="51">
        <v>30</v>
      </c>
      <c r="AH99" s="51">
        <v>31</v>
      </c>
      <c r="AI99" s="51">
        <v>32</v>
      </c>
      <c r="AJ99" s="51">
        <v>33</v>
      </c>
      <c r="AK99" s="51">
        <v>34</v>
      </c>
      <c r="AL99" s="51">
        <v>35</v>
      </c>
      <c r="AM99" s="265"/>
      <c r="AN99" s="265"/>
      <c r="AO99" s="265"/>
      <c r="AP99" s="265"/>
      <c r="AQ99" s="265"/>
      <c r="AR99" s="265"/>
      <c r="AS99" s="265"/>
      <c r="AU99" s="126"/>
      <c r="AV99" s="34"/>
      <c r="AW99" s="123"/>
    </row>
    <row r="100" spans="1:49">
      <c r="A100" s="47"/>
      <c r="B100" s="47"/>
      <c r="C100" s="47"/>
    </row>
    <row r="101" spans="1:49">
      <c r="A101" s="47"/>
      <c r="B101" s="47"/>
      <c r="C101" s="47"/>
    </row>
    <row r="103" spans="1:49" hidden="1"/>
    <row r="104" spans="1:49" hidden="1"/>
    <row r="105" spans="1:49" hidden="1">
      <c r="D105" s="27">
        <f>COUNTIF(D49:D86,1)</f>
        <v>0</v>
      </c>
      <c r="E105" s="27">
        <f t="shared" ref="E105:AK105" si="32">COUNTIF(E49:E86,1)</f>
        <v>0</v>
      </c>
      <c r="F105" s="27">
        <f t="shared" si="32"/>
        <v>0</v>
      </c>
      <c r="G105" s="27">
        <f t="shared" si="32"/>
        <v>0</v>
      </c>
      <c r="H105" s="27">
        <f t="shared" si="32"/>
        <v>0</v>
      </c>
      <c r="I105" s="27">
        <f t="shared" si="32"/>
        <v>0</v>
      </c>
      <c r="J105" s="27">
        <f t="shared" si="32"/>
        <v>0</v>
      </c>
      <c r="K105" s="27">
        <f t="shared" si="32"/>
        <v>0</v>
      </c>
      <c r="L105" s="27">
        <f t="shared" si="32"/>
        <v>0</v>
      </c>
      <c r="M105" s="27">
        <f t="shared" si="32"/>
        <v>0</v>
      </c>
      <c r="N105" s="27">
        <f t="shared" si="32"/>
        <v>0</v>
      </c>
      <c r="O105" s="27">
        <f t="shared" si="32"/>
        <v>0</v>
      </c>
      <c r="P105" s="27">
        <f t="shared" si="32"/>
        <v>0</v>
      </c>
      <c r="Q105" s="27">
        <f t="shared" si="32"/>
        <v>0</v>
      </c>
      <c r="R105" s="27">
        <f t="shared" si="32"/>
        <v>0</v>
      </c>
      <c r="S105" s="27">
        <f t="shared" si="32"/>
        <v>0</v>
      </c>
      <c r="T105" s="27">
        <f t="shared" si="32"/>
        <v>0</v>
      </c>
      <c r="U105" s="27">
        <f t="shared" si="32"/>
        <v>0</v>
      </c>
      <c r="V105" s="27">
        <f t="shared" si="32"/>
        <v>0</v>
      </c>
      <c r="W105" s="27">
        <f t="shared" si="32"/>
        <v>0</v>
      </c>
      <c r="X105" s="27">
        <f t="shared" si="32"/>
        <v>0</v>
      </c>
      <c r="Y105" s="27">
        <f t="shared" si="32"/>
        <v>0</v>
      </c>
      <c r="Z105" s="27">
        <f t="shared" si="32"/>
        <v>0</v>
      </c>
      <c r="AA105" s="27">
        <f t="shared" si="32"/>
        <v>0</v>
      </c>
      <c r="AB105" s="27">
        <f t="shared" si="32"/>
        <v>0</v>
      </c>
      <c r="AC105" s="27">
        <f t="shared" si="32"/>
        <v>0</v>
      </c>
      <c r="AD105" s="27">
        <f t="shared" si="32"/>
        <v>0</v>
      </c>
      <c r="AE105" s="27">
        <f t="shared" si="32"/>
        <v>0</v>
      </c>
      <c r="AF105" s="27">
        <f t="shared" si="32"/>
        <v>0</v>
      </c>
      <c r="AG105" s="27">
        <f t="shared" si="32"/>
        <v>0</v>
      </c>
      <c r="AH105" s="27">
        <f t="shared" si="32"/>
        <v>0</v>
      </c>
      <c r="AI105" s="27">
        <f t="shared" si="32"/>
        <v>0</v>
      </c>
      <c r="AJ105" s="27">
        <f t="shared" si="32"/>
        <v>0</v>
      </c>
      <c r="AK105" s="27">
        <f t="shared" si="32"/>
        <v>0</v>
      </c>
      <c r="AL105" s="27">
        <f>COUNTIF(AL49:AL86,1)</f>
        <v>0</v>
      </c>
      <c r="AM105" s="52">
        <f>SUM(D105:AL105)</f>
        <v>0</v>
      </c>
      <c r="AS105" s="27" t="str">
        <f t="shared" ref="AS105" si="33">IF(ISERROR(AM105/($I$4-AR105)),"-",AM105/($I$4-AR105))</f>
        <v>-</v>
      </c>
    </row>
    <row r="106" spans="1:49" hidden="1"/>
    <row r="107" spans="1:49" hidden="1"/>
    <row r="108" spans="1:49" hidden="1"/>
    <row r="109" spans="1:49" hidden="1"/>
    <row r="110" spans="1:49" hidden="1"/>
    <row r="111" spans="1:49" hidden="1"/>
    <row r="112" spans="1:49" hidden="1"/>
    <row r="113" spans="28:38" hidden="1"/>
    <row r="114" spans="28:38" hidden="1">
      <c r="AB114" s="150" t="s">
        <v>54</v>
      </c>
      <c r="AC114" s="121" t="s">
        <v>55</v>
      </c>
      <c r="AD114" s="152" t="s">
        <v>63</v>
      </c>
      <c r="AE114" s="151" t="s">
        <v>57</v>
      </c>
      <c r="AF114" s="151"/>
      <c r="AG114" s="151"/>
      <c r="AH114" s="151"/>
      <c r="AI114" s="151"/>
      <c r="AJ114" s="151"/>
      <c r="AK114" s="151"/>
      <c r="AL114" s="153" t="s">
        <v>58</v>
      </c>
    </row>
    <row r="115" spans="28:38" hidden="1">
      <c r="AB115" s="150" t="s">
        <v>14</v>
      </c>
      <c r="AC115">
        <f>COUNTIFS($D$43:$AL$43,"&lt;&gt;0",$D$43:$AL$43,"&lt;0,33")</f>
        <v>0</v>
      </c>
      <c r="AD115">
        <f>COUNTIFS($D$43:$AL$43,"&gt;0,33",$D$43:$AL$43,"&lt;0,51")</f>
        <v>0</v>
      </c>
      <c r="AE115">
        <f>COUNTIFS($D$43:$AL$43,"&gt;0,5",$D$43:$AL$43,"&lt;0,75")</f>
        <v>0</v>
      </c>
      <c r="AF115"/>
      <c r="AG115"/>
      <c r="AH115"/>
      <c r="AI115"/>
      <c r="AJ115"/>
      <c r="AK115"/>
      <c r="AL115">
        <f>COUNTIFS($D$43:$AL$43,"&gt;0,74")</f>
        <v>0</v>
      </c>
    </row>
    <row r="116" spans="28:38" hidden="1">
      <c r="AB116" s="150" t="s">
        <v>59</v>
      </c>
      <c r="AC116">
        <f>COUNTIFS(D96:AL96,"&lt;&gt;0",D96:AL96,"&lt;0,33")</f>
        <v>0</v>
      </c>
      <c r="AD116">
        <f>COUNTIFS(D96:AL96,"&gt;0,33",D96:AL96,"&lt;0,51")</f>
        <v>0</v>
      </c>
      <c r="AE116">
        <f>COUNTIFS(D96:AL96,"&gt;0,5",D96:AL96,"&lt;0,75")</f>
        <v>0</v>
      </c>
      <c r="AF116"/>
      <c r="AG116"/>
      <c r="AH116"/>
      <c r="AI116"/>
      <c r="AJ116"/>
      <c r="AK116"/>
      <c r="AL116">
        <f>COUNTIFS(D96:AL96,"&gt;0,74")</f>
        <v>0</v>
      </c>
    </row>
    <row r="117" spans="28:38" hidden="1">
      <c r="AB117" s="150" t="s">
        <v>60</v>
      </c>
      <c r="AC117">
        <f>COUNTIFS(D97:AL97,"&lt;&gt;0",D97:AL97,"&lt;0,33")</f>
        <v>0</v>
      </c>
      <c r="AD117">
        <f>COUNTIFS(D97:AL97,"&gt;0,33",D97:AL97,"&lt;0,51")</f>
        <v>0</v>
      </c>
      <c r="AE117">
        <f>COUNTIFS(D97:AL97,"&gt;0,5",D97:AL97,"&lt;0,75")</f>
        <v>0</v>
      </c>
      <c r="AF117"/>
      <c r="AG117"/>
      <c r="AH117"/>
      <c r="AI117"/>
      <c r="AJ117"/>
      <c r="AK117"/>
      <c r="AL117">
        <f>COUNTIFS(D97:AL97,"&gt;0,74")</f>
        <v>0</v>
      </c>
    </row>
    <row r="118" spans="28:38" hidden="1"/>
    <row r="119" spans="28:38" hidden="1"/>
  </sheetData>
  <sheetProtection sheet="1" objects="1" scenarios="1" selectLockedCells="1"/>
  <dataConsolidate/>
  <mergeCells count="85">
    <mergeCell ref="AM8:AS8"/>
    <mergeCell ref="A9:C9"/>
    <mergeCell ref="AM9:AM10"/>
    <mergeCell ref="AP9:AP10"/>
    <mergeCell ref="AQ9:AQ10"/>
    <mergeCell ref="AR9:AR10"/>
    <mergeCell ref="B1:H1"/>
    <mergeCell ref="B2:H2"/>
    <mergeCell ref="B3:H3"/>
    <mergeCell ref="B4:H4"/>
    <mergeCell ref="A8:C8"/>
    <mergeCell ref="AU21:AU25"/>
    <mergeCell ref="AV21:AV25"/>
    <mergeCell ref="AW21:AW25"/>
    <mergeCell ref="B17:B19"/>
    <mergeCell ref="AS9:AS10"/>
    <mergeCell ref="AV17:AV19"/>
    <mergeCell ref="B33:B36"/>
    <mergeCell ref="AU33:AU36"/>
    <mergeCell ref="AV33:AV36"/>
    <mergeCell ref="AW11:AW12"/>
    <mergeCell ref="AU13:AU16"/>
    <mergeCell ref="AV13:AV16"/>
    <mergeCell ref="AW13:AW16"/>
    <mergeCell ref="B14:B16"/>
    <mergeCell ref="AW26:AW29"/>
    <mergeCell ref="B30:B32"/>
    <mergeCell ref="AU30:AU32"/>
    <mergeCell ref="AV30:AV32"/>
    <mergeCell ref="AW30:AW32"/>
    <mergeCell ref="AW17:AW19"/>
    <mergeCell ref="B21:B25"/>
    <mergeCell ref="AW33:AW36"/>
    <mergeCell ref="A37:B42"/>
    <mergeCell ref="AM47:AM48"/>
    <mergeCell ref="AP47:AP48"/>
    <mergeCell ref="AQ47:AQ48"/>
    <mergeCell ref="AR47:AR48"/>
    <mergeCell ref="AS47:AS48"/>
    <mergeCell ref="A47:C47"/>
    <mergeCell ref="A11:A36"/>
    <mergeCell ref="B11:B12"/>
    <mergeCell ref="AU11:AU12"/>
    <mergeCell ref="AV11:AV12"/>
    <mergeCell ref="B26:B29"/>
    <mergeCell ref="AU26:AU29"/>
    <mergeCell ref="AV26:AV29"/>
    <mergeCell ref="AU17:AU19"/>
    <mergeCell ref="AU66:AU68"/>
    <mergeCell ref="AV66:AV68"/>
    <mergeCell ref="AW66:AW68"/>
    <mergeCell ref="B69:B72"/>
    <mergeCell ref="AU69:AU72"/>
    <mergeCell ref="AV69:AV72"/>
    <mergeCell ref="AW69:AW72"/>
    <mergeCell ref="B66:B68"/>
    <mergeCell ref="AU75:AU78"/>
    <mergeCell ref="AV75:AV78"/>
    <mergeCell ref="AW75:AW78"/>
    <mergeCell ref="B79:B82"/>
    <mergeCell ref="AU79:AU82"/>
    <mergeCell ref="AV79:AV82"/>
    <mergeCell ref="AW79:AW82"/>
    <mergeCell ref="AU49:AU57"/>
    <mergeCell ref="AV49:AV57"/>
    <mergeCell ref="AW49:AW57"/>
    <mergeCell ref="B62:B65"/>
    <mergeCell ref="AU62:AU65"/>
    <mergeCell ref="AV62:AV65"/>
    <mergeCell ref="AW62:AW65"/>
    <mergeCell ref="AU83:AU86"/>
    <mergeCell ref="AV83:AV86"/>
    <mergeCell ref="AW83:AW86"/>
    <mergeCell ref="B87:B89"/>
    <mergeCell ref="AU87:AU89"/>
    <mergeCell ref="AV87:AV89"/>
    <mergeCell ref="AW87:AW89"/>
    <mergeCell ref="A90:B95"/>
    <mergeCell ref="A96:B96"/>
    <mergeCell ref="A97:B97"/>
    <mergeCell ref="AM99:AS99"/>
    <mergeCell ref="B83:B86"/>
    <mergeCell ref="A49:A89"/>
    <mergeCell ref="B49:B57"/>
    <mergeCell ref="B75:B78"/>
  </mergeCells>
  <conditionalFormatting sqref="D43:AM43">
    <cfRule type="cellIs" dxfId="293" priority="20" operator="lessThan">
      <formula>0.33</formula>
    </cfRule>
    <cfRule type="cellIs" dxfId="292" priority="21" operator="between">
      <formula>0.51</formula>
      <formula>0.74</formula>
    </cfRule>
    <cfRule type="cellIs" dxfId="291" priority="22" operator="between">
      <formula>0.33</formula>
      <formula>0.5</formula>
    </cfRule>
    <cfRule type="cellIs" dxfId="290" priority="23" operator="greaterThan">
      <formula>0.75</formula>
    </cfRule>
  </conditionalFormatting>
  <conditionalFormatting sqref="AS49:AS89">
    <cfRule type="cellIs" dxfId="289" priority="17" operator="between">
      <formula>0.5</formula>
      <formula>0.74</formula>
    </cfRule>
    <cfRule type="cellIs" dxfId="288" priority="18" operator="between">
      <formula>0.34</formula>
      <formula>0.49</formula>
    </cfRule>
    <cfRule type="cellIs" dxfId="287" priority="19" operator="lessThan">
      <formula>0.33</formula>
    </cfRule>
  </conditionalFormatting>
  <conditionalFormatting sqref="AS49:AS89">
    <cfRule type="cellIs" dxfId="286" priority="13" operator="between">
      <formula>0.33</formula>
      <formula>0.49</formula>
    </cfRule>
    <cfRule type="cellIs" dxfId="285" priority="14" operator="between">
      <formula>0.5</formula>
      <formula>0.74</formula>
    </cfRule>
    <cfRule type="cellIs" dxfId="284" priority="15" operator="greaterThan">
      <formula>0.74</formula>
    </cfRule>
    <cfRule type="cellIs" dxfId="283" priority="16" operator="lessThan">
      <formula>0.33</formula>
    </cfRule>
  </conditionalFormatting>
  <conditionalFormatting sqref="AS11:AS36">
    <cfRule type="cellIs" dxfId="282" priority="9" operator="between">
      <formula>0.2</formula>
      <formula>0.49</formula>
    </cfRule>
    <cfRule type="cellIs" dxfId="281" priority="10" operator="between">
      <formula>0.5</formula>
      <formula>0.79</formula>
    </cfRule>
    <cfRule type="cellIs" dxfId="280" priority="11" operator="greaterThan">
      <formula>0.8</formula>
    </cfRule>
    <cfRule type="cellIs" dxfId="279" priority="12" operator="lessThan">
      <formula>0.2</formula>
    </cfRule>
  </conditionalFormatting>
  <conditionalFormatting sqref="D97:AM97">
    <cfRule type="cellIs" dxfId="278" priority="5" operator="lessThan">
      <formula>0.33</formula>
    </cfRule>
    <cfRule type="cellIs" dxfId="277" priority="6" operator="between">
      <formula>0.51</formula>
      <formula>0.74</formula>
    </cfRule>
    <cfRule type="cellIs" dxfId="276" priority="7" operator="between">
      <formula>0.33</formula>
      <formula>0.5</formula>
    </cfRule>
    <cfRule type="cellIs" dxfId="275" priority="8" operator="greaterThan">
      <formula>0.75</formula>
    </cfRule>
  </conditionalFormatting>
  <conditionalFormatting sqref="D96:AM96">
    <cfRule type="cellIs" dxfId="274" priority="1" operator="lessThan">
      <formula>0.33</formula>
    </cfRule>
    <cfRule type="cellIs" dxfId="273" priority="2" operator="between">
      <formula>0.51</formula>
      <formula>0.74</formula>
    </cfRule>
    <cfRule type="cellIs" dxfId="272" priority="3" operator="between">
      <formula>0.33</formula>
      <formula>0.5</formula>
    </cfRule>
    <cfRule type="cellIs" dxfId="271" priority="4" operator="greaterThan">
      <formula>0.75</formula>
    </cfRule>
  </conditionalFormatting>
  <conditionalFormatting sqref="AL11:AL36">
    <cfRule type="expression" dxfId="270" priority="24">
      <formula>ISBLANK(AL11:BM36)</formula>
    </cfRule>
  </conditionalFormatting>
  <conditionalFormatting sqref="AL49 AL89">
    <cfRule type="expression" dxfId="269" priority="25">
      <formula>ISBLANK(AL49:BM86)</formula>
    </cfRule>
  </conditionalFormatting>
  <conditionalFormatting sqref="AL56:AL62">
    <cfRule type="expression" dxfId="268" priority="26">
      <formula>ISBLANK(AL56:BM97)</formula>
    </cfRule>
  </conditionalFormatting>
  <conditionalFormatting sqref="AL65:AL88">
    <cfRule type="expression" dxfId="267" priority="27">
      <formula>ISBLANK(AL65:BM104)</formula>
    </cfRule>
  </conditionalFormatting>
  <conditionalFormatting sqref="AL50:AL55 AL63:AL64">
    <cfRule type="expression" dxfId="266" priority="28">
      <formula>ISBLANK(AL50:BM90)</formula>
    </cfRule>
  </conditionalFormatting>
  <conditionalFormatting sqref="AK11:AK36">
    <cfRule type="expression" dxfId="265" priority="29">
      <formula>ISBLANK(AK11:BN36)</formula>
    </cfRule>
  </conditionalFormatting>
  <conditionalFormatting sqref="AK49 AK89">
    <cfRule type="expression" dxfId="264" priority="30">
      <formula>ISBLANK(AK49:BN86)</formula>
    </cfRule>
  </conditionalFormatting>
  <conditionalFormatting sqref="AK56:AK62">
    <cfRule type="expression" dxfId="263" priority="31">
      <formula>ISBLANK(AK56:BN97)</formula>
    </cfRule>
  </conditionalFormatting>
  <conditionalFormatting sqref="AK65:AK88">
    <cfRule type="expression" dxfId="262" priority="32">
      <formula>ISBLANK(AK65:BN104)</formula>
    </cfRule>
  </conditionalFormatting>
  <conditionalFormatting sqref="AK50:AK55 AK63:AK64">
    <cfRule type="expression" dxfId="261" priority="33">
      <formula>ISBLANK(AK50:BN90)</formula>
    </cfRule>
  </conditionalFormatting>
  <conditionalFormatting sqref="AJ11:AJ36">
    <cfRule type="expression" dxfId="260" priority="34">
      <formula>ISBLANK(AJ11:BN36)</formula>
    </cfRule>
  </conditionalFormatting>
  <conditionalFormatting sqref="AJ49 AJ89">
    <cfRule type="expression" dxfId="259" priority="35">
      <formula>ISBLANK(AJ49:BN86)</formula>
    </cfRule>
  </conditionalFormatting>
  <conditionalFormatting sqref="AJ56:AJ62">
    <cfRule type="expression" dxfId="258" priority="36">
      <formula>ISBLANK(AJ56:BN97)</formula>
    </cfRule>
  </conditionalFormatting>
  <conditionalFormatting sqref="AJ65:AJ88">
    <cfRule type="expression" dxfId="257" priority="37">
      <formula>ISBLANK(AJ65:BN104)</formula>
    </cfRule>
  </conditionalFormatting>
  <conditionalFormatting sqref="AJ50:AJ55 AJ63:AJ64">
    <cfRule type="expression" dxfId="256" priority="38">
      <formula>ISBLANK(AJ50:BN90)</formula>
    </cfRule>
  </conditionalFormatting>
  <conditionalFormatting sqref="AI11:AI36">
    <cfRule type="expression" dxfId="255" priority="39">
      <formula>ISBLANK(AI11:BN36)</formula>
    </cfRule>
  </conditionalFormatting>
  <conditionalFormatting sqref="AI49 AI89">
    <cfRule type="expression" dxfId="254" priority="40">
      <formula>ISBLANK(AI49:BN86)</formula>
    </cfRule>
  </conditionalFormatting>
  <conditionalFormatting sqref="AI56:AI62">
    <cfRule type="expression" dxfId="253" priority="41">
      <formula>ISBLANK(AI56:BN97)</formula>
    </cfRule>
  </conditionalFormatting>
  <conditionalFormatting sqref="AI65:AI88">
    <cfRule type="expression" dxfId="252" priority="42">
      <formula>ISBLANK(AI65:BN104)</formula>
    </cfRule>
  </conditionalFormatting>
  <conditionalFormatting sqref="AI50:AI55 AI63:AI64">
    <cfRule type="expression" dxfId="251" priority="43">
      <formula>ISBLANK(AI50:BN90)</formula>
    </cfRule>
  </conditionalFormatting>
  <conditionalFormatting sqref="AH11:AH36">
    <cfRule type="expression" dxfId="250" priority="44">
      <formula>ISBLANK(AH11:BN36)</formula>
    </cfRule>
  </conditionalFormatting>
  <conditionalFormatting sqref="AH49 AH89">
    <cfRule type="expression" dxfId="249" priority="45">
      <formula>ISBLANK(AH49:BN86)</formula>
    </cfRule>
  </conditionalFormatting>
  <conditionalFormatting sqref="AH56:AH62">
    <cfRule type="expression" dxfId="248" priority="47">
      <formula>ISBLANK(AH56:BN97)</formula>
    </cfRule>
  </conditionalFormatting>
  <conditionalFormatting sqref="AH65:AH88">
    <cfRule type="expression" dxfId="247" priority="48">
      <formula>ISBLANK(AH65:BN104)</formula>
    </cfRule>
  </conditionalFormatting>
  <conditionalFormatting sqref="AH50:AH55 AH63:AH64">
    <cfRule type="expression" dxfId="246" priority="49">
      <formula>ISBLANK(AH50:BN90)</formula>
    </cfRule>
  </conditionalFormatting>
  <conditionalFormatting sqref="L11:AG36">
    <cfRule type="expression" dxfId="245" priority="50">
      <formula>ISBLANK(L11:AS36)</formula>
    </cfRule>
  </conditionalFormatting>
  <conditionalFormatting sqref="L49:AG49 L89:AG89">
    <cfRule type="expression" dxfId="244" priority="51">
      <formula>ISBLANK(L49:AS86)</formula>
    </cfRule>
  </conditionalFormatting>
  <conditionalFormatting sqref="L56:AG62">
    <cfRule type="expression" dxfId="243" priority="52">
      <formula>ISBLANK(L56:AS97)</formula>
    </cfRule>
  </conditionalFormatting>
  <conditionalFormatting sqref="L65:AG88">
    <cfRule type="expression" dxfId="242" priority="53">
      <formula>ISBLANK(L65:AS104)</formula>
    </cfRule>
  </conditionalFormatting>
  <conditionalFormatting sqref="L50:AG55 L63:AG64">
    <cfRule type="expression" dxfId="241" priority="54">
      <formula>ISBLANK(L50:AS90)</formula>
    </cfRule>
  </conditionalFormatting>
  <conditionalFormatting sqref="D11:K36">
    <cfRule type="expression" dxfId="240" priority="55">
      <formula>ISBLANK(D11:AL36)</formula>
    </cfRule>
  </conditionalFormatting>
  <conditionalFormatting sqref="D49:K49 D89:K89">
    <cfRule type="expression" dxfId="239" priority="56">
      <formula>ISBLANK(D49:AL86)</formula>
    </cfRule>
  </conditionalFormatting>
  <conditionalFormatting sqref="D56:K62">
    <cfRule type="expression" dxfId="238" priority="57">
      <formula>ISBLANK(D56:AL97)</formula>
    </cfRule>
  </conditionalFormatting>
  <conditionalFormatting sqref="D65:K88">
    <cfRule type="expression" dxfId="237" priority="58">
      <formula>ISBLANK(D65:AL104)</formula>
    </cfRule>
  </conditionalFormatting>
  <conditionalFormatting sqref="D50:K55 D63:K64">
    <cfRule type="expression" dxfId="236" priority="59">
      <formula>ISBLANK(D50:AL90)</formula>
    </cfRule>
  </conditionalFormatting>
  <dataValidations count="1">
    <dataValidation type="list" allowBlank="1" showInputMessage="1" showErrorMessage="1" sqref="D11:AL36 D49:AL89">
      <formula1>$AT$38:$AT$43</formula1>
    </dataValidation>
  </dataValidations>
  <pageMargins left="0.7" right="0.7" top="0.75" bottom="0.75" header="0.3" footer="0.3"/>
  <pageSetup paperSize="8" scale="67" fitToHeight="0"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15</vt:i4>
      </vt:variant>
    </vt:vector>
  </HeadingPairs>
  <TitlesOfParts>
    <vt:vector size="15" baseType="lpstr">
      <vt:lpstr>Accueil</vt:lpstr>
      <vt:lpstr>listes</vt:lpstr>
      <vt:lpstr>Synthèse Ecole</vt:lpstr>
      <vt:lpstr>Classe 1</vt:lpstr>
      <vt:lpstr>Classe 2</vt:lpstr>
      <vt:lpstr>Classe 3</vt:lpstr>
      <vt:lpstr>Classe 4</vt:lpstr>
      <vt:lpstr>Classe 5</vt:lpstr>
      <vt:lpstr>Classe 6</vt:lpstr>
      <vt:lpstr>Classe 7</vt:lpstr>
      <vt:lpstr>Classe 8</vt:lpstr>
      <vt:lpstr>Classe 9</vt:lpstr>
      <vt:lpstr>Classe 10</vt:lpstr>
      <vt:lpstr>Saisie Ecole</vt:lpstr>
      <vt:lpstr>Feuil15</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INSPECTION ACADEMIQUE</dc:creator>
  <cp:lastModifiedBy>Benoît Becquart</cp:lastModifiedBy>
  <cp:revision/>
  <cp:lastPrinted>2017-09-16T13:03:12Z</cp:lastPrinted>
  <dcterms:created xsi:type="dcterms:W3CDTF">2008-01-30T09:45:32Z</dcterms:created>
  <dcterms:modified xsi:type="dcterms:W3CDTF">2017-09-20T06:53:57Z</dcterms:modified>
</cp:coreProperties>
</file>