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5580" activeTab="2"/>
  </bookViews>
  <sheets>
    <sheet name="Saisie RESULTATS" sheetId="1" r:id="rId1"/>
    <sheet name="DEVENIR ELEVE" sheetId="2" r:id="rId2"/>
    <sheet name="Bilan ELEVE" sheetId="3" r:id="rId3"/>
  </sheets>
  <definedNames>
    <definedName name="_xlnm.Print_Titles" localSheetId="2">'Bilan ELEVE'!$1:$4</definedName>
    <definedName name="_xlnm.Print_Titles" localSheetId="0">'Saisie RESULTATS'!$A:$B</definedName>
    <definedName name="resultats">'Bilan ELEVE'!$X$4:$BB$36</definedName>
    <definedName name="_xlnm.Print_Area" localSheetId="2">'Bilan ELEVE'!$B$1:$E$49</definedName>
    <definedName name="_xlnm.Print_Area" localSheetId="1">'DEVENIR ELEVE'!$A$1:$I$34</definedName>
    <definedName name="_xlnm.Print_Area" localSheetId="0">'Saisie RESULTATS'!$A$1:$Y$33</definedName>
  </definedNames>
  <calcPr fullCalcOnLoad="1"/>
</workbook>
</file>

<file path=xl/sharedStrings.xml><?xml version="1.0" encoding="utf-8"?>
<sst xmlns="http://schemas.openxmlformats.org/spreadsheetml/2006/main" count="175" uniqueCount="69">
  <si>
    <t>DECOUVRIR L'ECRIT</t>
  </si>
  <si>
    <t xml:space="preserve">NOM </t>
  </si>
  <si>
    <t>ECOLE</t>
  </si>
  <si>
    <t>EX1.1</t>
  </si>
  <si>
    <t>EX1.2</t>
  </si>
  <si>
    <t>EX2.1</t>
  </si>
  <si>
    <t>EX2.2</t>
  </si>
  <si>
    <t>EX3</t>
  </si>
  <si>
    <t>Reconnaître les différents types d’écrit rencontrés dans la vie quotidienne</t>
  </si>
  <si>
    <t>Se repérer dans un livre et dans l’espace d’une page</t>
  </si>
  <si>
    <t>EX4</t>
  </si>
  <si>
    <t>EX5</t>
  </si>
  <si>
    <t>EX8</t>
  </si>
  <si>
    <t>Faire correspondre les mots d’un énoncé court à l’oral et à l’écrit</t>
  </si>
  <si>
    <t>Distinguer les syllabes d’un mot prononcé</t>
  </si>
  <si>
    <t>Mettre en relation lettre et son</t>
  </si>
  <si>
    <t>Ecrire son prénom de mémoire en cursive</t>
  </si>
  <si>
    <t>Copier en écriture cursive des mots simples</t>
  </si>
  <si>
    <t>Reconnaître la plupart des lettres de l’alphabet</t>
  </si>
  <si>
    <t>Connaître quelques mots outils</t>
  </si>
  <si>
    <t>A</t>
  </si>
  <si>
    <t>CA</t>
  </si>
  <si>
    <t>NA</t>
  </si>
  <si>
    <t>Découvrir les formes et les grandeurs</t>
  </si>
  <si>
    <t>Ranger selon des critères donnés par l'enseignant.</t>
  </si>
  <si>
    <t>Classer selon des critères donnés par l'enseignant. Reconnaître les formes géométriques</t>
  </si>
  <si>
    <t>Approcher les quantités et les nombres.</t>
  </si>
  <si>
    <t>Dénombrer une quantité en utilisant la suite orale des nombres connus.</t>
  </si>
  <si>
    <t>Associer le nom des nombres connus avec leur écriture chiffrée.</t>
  </si>
  <si>
    <t>Connaître la comptine numérique.</t>
  </si>
  <si>
    <t>Comparer des quantités.</t>
  </si>
  <si>
    <t>Résoudre des problèmes portant sur des quantités.</t>
  </si>
  <si>
    <t>Se repérer dans l'espace.</t>
  </si>
  <si>
    <t>Se repérer dans un tableau à double entrée</t>
  </si>
  <si>
    <t>Se repérer dans le temps</t>
  </si>
  <si>
    <t>Situer les évènements les uns par rapport aux autres.</t>
  </si>
  <si>
    <t>DECOUVRIR LE MONDE</t>
  </si>
  <si>
    <t>DEVENIR ELEVE</t>
  </si>
  <si>
    <t>Respecter les autres et respecter les règles de vie commune</t>
  </si>
  <si>
    <t>Ecouter, aider, coopérer, demander de l'aide</t>
  </si>
  <si>
    <t>Eprouver de la confiance en soi, contrôler ses émotions</t>
  </si>
  <si>
    <t>Identifier les adultes et leur rôle.</t>
  </si>
  <si>
    <t>Exécuter en autonomie des tâches simples</t>
  </si>
  <si>
    <t>Jouer son rôle dans les activités scolaires</t>
  </si>
  <si>
    <t>Dire ce qu’il apprend.</t>
  </si>
  <si>
    <t>Archimède</t>
  </si>
  <si>
    <t>DUBOIS Jessie</t>
  </si>
  <si>
    <t>COVER Harry</t>
  </si>
  <si>
    <t>THYME Vincent</t>
  </si>
  <si>
    <t>NOM  Prénom :</t>
  </si>
  <si>
    <t>Constantine</t>
  </si>
  <si>
    <t>Pierrettes</t>
  </si>
  <si>
    <t>EX6.1</t>
  </si>
  <si>
    <t>EX6.2</t>
  </si>
  <si>
    <t>EX7</t>
  </si>
  <si>
    <t>EX3.3</t>
  </si>
  <si>
    <t>EX3.4</t>
  </si>
  <si>
    <t>EX4.5</t>
  </si>
  <si>
    <t>EX5.7</t>
  </si>
  <si>
    <t>EX6.8</t>
  </si>
  <si>
    <t>EX7.9</t>
  </si>
  <si>
    <t>EX7.10</t>
  </si>
  <si>
    <t>EX8.11</t>
  </si>
  <si>
    <t>EX9.12</t>
  </si>
  <si>
    <t>dessiner une quantité</t>
  </si>
  <si>
    <t>a</t>
  </si>
  <si>
    <t>ca</t>
  </si>
  <si>
    <t>na</t>
  </si>
  <si>
    <t>EX4.6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</si>
</sst>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 applyProtection="1" quotePrefix="1">
      <alignment horizontal="left"/>
      <protection locked="0"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rgb="FF5FE776"/>
        </patternFill>
      </fill>
    </dxf>
    <dxf>
      <fill>
        <patternFill>
          <bgColor rgb="FFFFDE75"/>
        </patternFill>
      </fill>
    </dxf>
    <dxf>
      <fill>
        <patternFill>
          <bgColor rgb="FFFF61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pane xSplit="2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11.421875" defaultRowHeight="15"/>
  <cols>
    <col min="1" max="1" width="17.28125" style="0" customWidth="1"/>
    <col min="2" max="2" width="19.421875" style="0" customWidth="1"/>
    <col min="3" max="3" width="7.8515625" style="0" customWidth="1"/>
    <col min="4" max="4" width="8.140625" style="0" customWidth="1"/>
    <col min="5" max="5" width="6.8515625" style="0" customWidth="1"/>
    <col min="6" max="6" width="7.28125" style="0" customWidth="1"/>
    <col min="7" max="7" width="7.421875" style="0" customWidth="1"/>
    <col min="8" max="8" width="8.00390625" style="0" customWidth="1"/>
    <col min="9" max="9" width="8.28125" style="0" customWidth="1"/>
    <col min="10" max="10" width="7.7109375" style="0" customWidth="1"/>
    <col min="11" max="11" width="7.140625" style="0" customWidth="1"/>
    <col min="12" max="12" width="8.140625" style="0" customWidth="1"/>
    <col min="13" max="13" width="7.8515625" style="0" customWidth="1"/>
    <col min="14" max="14" width="6.00390625" style="0" customWidth="1"/>
    <col min="15" max="15" width="7.7109375" style="0" customWidth="1"/>
    <col min="16" max="16" width="6.8515625" style="0" customWidth="1"/>
    <col min="17" max="17" width="6.7109375" style="0" customWidth="1"/>
    <col min="18" max="19" width="7.00390625" style="0" customWidth="1"/>
    <col min="20" max="20" width="5.7109375" style="0" customWidth="1"/>
    <col min="21" max="21" width="6.00390625" style="0" customWidth="1"/>
    <col min="22" max="22" width="7.00390625" style="0" customWidth="1"/>
    <col min="23" max="23" width="6.7109375" style="0" bestFit="1" customWidth="1"/>
    <col min="24" max="24" width="7.140625" style="0" customWidth="1"/>
    <col min="25" max="25" width="6.8515625" style="0" customWidth="1"/>
  </cols>
  <sheetData>
    <row r="1" spans="1:25" ht="15">
      <c r="A1" s="5"/>
      <c r="B1" s="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6" t="s">
        <v>36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s="12" customFormat="1" ht="15.75" thickBot="1">
      <c r="A2" s="13"/>
      <c r="B2" s="13"/>
      <c r="C2" s="54"/>
      <c r="D2" s="55"/>
      <c r="E2" s="55"/>
      <c r="F2" s="55"/>
      <c r="G2" s="13"/>
      <c r="H2" s="13"/>
      <c r="I2" s="13"/>
      <c r="J2" s="13"/>
      <c r="K2" s="13"/>
      <c r="L2" s="13"/>
      <c r="M2" s="47"/>
      <c r="N2" s="59"/>
      <c r="O2" s="60"/>
      <c r="P2" s="60"/>
      <c r="Q2" s="60"/>
      <c r="R2" s="60"/>
      <c r="S2" s="60"/>
      <c r="T2" s="60"/>
      <c r="U2" s="61"/>
      <c r="V2" s="61"/>
      <c r="W2" s="61"/>
      <c r="X2" s="61"/>
      <c r="Y2" s="62"/>
    </row>
    <row r="3" spans="1:25" ht="15.75" thickBot="1">
      <c r="A3" s="10" t="s">
        <v>2</v>
      </c>
      <c r="B3" s="43" t="s">
        <v>49</v>
      </c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10</v>
      </c>
      <c r="I3" s="15" t="s">
        <v>11</v>
      </c>
      <c r="J3" s="15" t="s">
        <v>52</v>
      </c>
      <c r="K3" s="15" t="s">
        <v>53</v>
      </c>
      <c r="L3" s="15" t="s">
        <v>54</v>
      </c>
      <c r="M3" s="41" t="s">
        <v>12</v>
      </c>
      <c r="N3" s="18" t="s">
        <v>3</v>
      </c>
      <c r="O3" s="16" t="s">
        <v>6</v>
      </c>
      <c r="P3" s="16" t="s">
        <v>55</v>
      </c>
      <c r="Q3" s="16" t="s">
        <v>56</v>
      </c>
      <c r="R3" s="16" t="s">
        <v>57</v>
      </c>
      <c r="S3" s="16" t="s">
        <v>68</v>
      </c>
      <c r="T3" s="16" t="s">
        <v>58</v>
      </c>
      <c r="U3" s="16" t="s">
        <v>59</v>
      </c>
      <c r="V3" s="16" t="s">
        <v>60</v>
      </c>
      <c r="W3" s="16" t="s">
        <v>61</v>
      </c>
      <c r="X3" s="16" t="s">
        <v>62</v>
      </c>
      <c r="Y3" s="17" t="s">
        <v>63</v>
      </c>
    </row>
    <row r="4" spans="1:25" ht="15">
      <c r="A4" s="42" t="s">
        <v>45</v>
      </c>
      <c r="B4" s="44" t="s">
        <v>46</v>
      </c>
      <c r="C4" s="35" t="s">
        <v>65</v>
      </c>
      <c r="D4" s="36" t="s">
        <v>67</v>
      </c>
      <c r="E4" s="36" t="s">
        <v>67</v>
      </c>
      <c r="F4" s="36" t="s">
        <v>66</v>
      </c>
      <c r="G4" s="36" t="s">
        <v>66</v>
      </c>
      <c r="H4" s="36" t="s">
        <v>65</v>
      </c>
      <c r="I4" s="36" t="s">
        <v>65</v>
      </c>
      <c r="J4" s="36" t="s">
        <v>67</v>
      </c>
      <c r="K4" s="36" t="s">
        <v>66</v>
      </c>
      <c r="L4" s="36" t="s">
        <v>66</v>
      </c>
      <c r="M4" s="37" t="s">
        <v>66</v>
      </c>
      <c r="N4" s="35" t="s">
        <v>65</v>
      </c>
      <c r="O4" s="36" t="s">
        <v>65</v>
      </c>
      <c r="P4" s="36" t="s">
        <v>67</v>
      </c>
      <c r="Q4" s="36" t="s">
        <v>67</v>
      </c>
      <c r="R4" s="36" t="s">
        <v>66</v>
      </c>
      <c r="S4" s="36" t="s">
        <v>20</v>
      </c>
      <c r="T4" s="36" t="s">
        <v>66</v>
      </c>
      <c r="U4" s="36" t="s">
        <v>65</v>
      </c>
      <c r="V4" s="36" t="s">
        <v>65</v>
      </c>
      <c r="W4" s="36" t="s">
        <v>66</v>
      </c>
      <c r="X4" s="36" t="s">
        <v>67</v>
      </c>
      <c r="Y4" s="37" t="s">
        <v>65</v>
      </c>
    </row>
    <row r="5" spans="1:25" ht="15">
      <c r="A5" s="35" t="s">
        <v>50</v>
      </c>
      <c r="B5" s="45" t="s">
        <v>47</v>
      </c>
      <c r="C5" s="35" t="s">
        <v>20</v>
      </c>
      <c r="D5" s="36" t="s">
        <v>20</v>
      </c>
      <c r="E5" s="36" t="s">
        <v>20</v>
      </c>
      <c r="F5" s="36" t="s">
        <v>20</v>
      </c>
      <c r="G5" s="36" t="s">
        <v>20</v>
      </c>
      <c r="H5" s="36" t="s">
        <v>20</v>
      </c>
      <c r="I5" s="36" t="s">
        <v>20</v>
      </c>
      <c r="J5" s="36" t="s">
        <v>21</v>
      </c>
      <c r="K5" s="36" t="s">
        <v>21</v>
      </c>
      <c r="L5" s="36" t="s">
        <v>20</v>
      </c>
      <c r="M5" s="37" t="s">
        <v>20</v>
      </c>
      <c r="N5" s="35" t="s">
        <v>21</v>
      </c>
      <c r="O5" s="36" t="s">
        <v>21</v>
      </c>
      <c r="P5" s="36" t="s">
        <v>20</v>
      </c>
      <c r="Q5" s="36" t="s">
        <v>21</v>
      </c>
      <c r="R5" s="36" t="s">
        <v>20</v>
      </c>
      <c r="S5" s="36" t="s">
        <v>22</v>
      </c>
      <c r="T5" s="36" t="s">
        <v>20</v>
      </c>
      <c r="U5" s="36" t="s">
        <v>20</v>
      </c>
      <c r="V5" s="36" t="s">
        <v>20</v>
      </c>
      <c r="W5" s="36" t="s">
        <v>21</v>
      </c>
      <c r="X5" s="36" t="s">
        <v>21</v>
      </c>
      <c r="Y5" s="37" t="s">
        <v>20</v>
      </c>
    </row>
    <row r="6" spans="1:25" ht="15">
      <c r="A6" s="35" t="s">
        <v>51</v>
      </c>
      <c r="B6" s="45" t="s">
        <v>48</v>
      </c>
      <c r="C6" s="35" t="s">
        <v>20</v>
      </c>
      <c r="D6" s="36" t="s">
        <v>20</v>
      </c>
      <c r="E6" s="36" t="s">
        <v>22</v>
      </c>
      <c r="F6" s="36" t="s">
        <v>21</v>
      </c>
      <c r="G6" s="36" t="s">
        <v>21</v>
      </c>
      <c r="H6" s="36" t="s">
        <v>21</v>
      </c>
      <c r="I6" s="36" t="s">
        <v>21</v>
      </c>
      <c r="J6" s="36" t="s">
        <v>22</v>
      </c>
      <c r="K6" s="36" t="s">
        <v>22</v>
      </c>
      <c r="L6" s="36" t="s">
        <v>22</v>
      </c>
      <c r="M6" s="37" t="s">
        <v>20</v>
      </c>
      <c r="N6" s="35" t="s">
        <v>22</v>
      </c>
      <c r="O6" s="36" t="s">
        <v>21</v>
      </c>
      <c r="P6" s="36" t="s">
        <v>22</v>
      </c>
      <c r="Q6" s="36" t="s">
        <v>20</v>
      </c>
      <c r="R6" s="36" t="s">
        <v>20</v>
      </c>
      <c r="S6" s="36" t="s">
        <v>21</v>
      </c>
      <c r="T6" s="36" t="s">
        <v>21</v>
      </c>
      <c r="U6" s="36" t="s">
        <v>20</v>
      </c>
      <c r="V6" s="36" t="s">
        <v>22</v>
      </c>
      <c r="W6" s="36" t="s">
        <v>21</v>
      </c>
      <c r="X6" s="36" t="s">
        <v>21</v>
      </c>
      <c r="Y6" s="37" t="s">
        <v>21</v>
      </c>
    </row>
    <row r="7" spans="1:25" ht="15">
      <c r="A7" s="35"/>
      <c r="B7" s="45"/>
      <c r="C7" s="35"/>
      <c r="D7" s="36"/>
      <c r="E7" s="36"/>
      <c r="F7" s="36"/>
      <c r="G7" s="36"/>
      <c r="H7" s="36"/>
      <c r="I7" s="36"/>
      <c r="J7" s="36"/>
      <c r="K7" s="36"/>
      <c r="L7" s="36"/>
      <c r="M7" s="37"/>
      <c r="N7" s="35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1:25" ht="15">
      <c r="A8" s="35"/>
      <c r="B8" s="45"/>
      <c r="C8" s="35"/>
      <c r="D8" s="36"/>
      <c r="E8" s="36"/>
      <c r="F8" s="36"/>
      <c r="G8" s="36"/>
      <c r="H8" s="36"/>
      <c r="I8" s="36"/>
      <c r="J8" s="36"/>
      <c r="K8" s="36"/>
      <c r="L8" s="36"/>
      <c r="M8" s="37"/>
      <c r="N8" s="35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5" ht="15">
      <c r="A9" s="35"/>
      <c r="B9" s="45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5" ht="15">
      <c r="A10" s="35"/>
      <c r="B10" s="45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7"/>
    </row>
    <row r="11" spans="1:25" ht="15">
      <c r="A11" s="35"/>
      <c r="B11" s="45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5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</row>
    <row r="12" spans="1:25" ht="15">
      <c r="A12" s="35"/>
      <c r="B12" s="4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</row>
    <row r="13" spans="1:25" ht="15">
      <c r="A13" s="35"/>
      <c r="B13" s="4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</row>
    <row r="14" spans="1:25" ht="15">
      <c r="A14" s="35"/>
      <c r="B14" s="4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</row>
    <row r="15" spans="1:25" ht="15">
      <c r="A15" s="35"/>
      <c r="B15" s="4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</row>
    <row r="16" spans="1:25" ht="15">
      <c r="A16" s="35"/>
      <c r="B16" s="4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</row>
    <row r="17" spans="1:25" ht="15">
      <c r="A17" s="35"/>
      <c r="B17" s="4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</row>
    <row r="18" spans="1:25" ht="15">
      <c r="A18" s="35"/>
      <c r="B18" s="45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7"/>
    </row>
    <row r="19" spans="1:25" ht="15">
      <c r="A19" s="35"/>
      <c r="B19" s="4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</row>
    <row r="20" spans="1:25" ht="15">
      <c r="A20" s="35"/>
      <c r="B20" s="4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ht="15">
      <c r="A21" s="35"/>
      <c r="B21" s="4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5">
      <c r="A22" s="35"/>
      <c r="B22" s="4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ht="15">
      <c r="A23" s="35"/>
      <c r="B23" s="4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/>
    </row>
    <row r="24" spans="1:25" ht="15">
      <c r="A24" s="35"/>
      <c r="B24" s="4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5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</row>
    <row r="25" spans="1:25" ht="15">
      <c r="A25" s="35"/>
      <c r="B25" s="4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5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</row>
    <row r="26" spans="1:25" ht="15">
      <c r="A26" s="35"/>
      <c r="B26" s="4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5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</row>
    <row r="27" spans="1:25" ht="15">
      <c r="A27" s="35"/>
      <c r="B27" s="45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5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</row>
    <row r="28" spans="1:25" ht="15">
      <c r="A28" s="35"/>
      <c r="B28" s="4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5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</row>
    <row r="29" spans="1:25" ht="15">
      <c r="A29" s="35"/>
      <c r="B29" s="4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5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7"/>
    </row>
    <row r="30" spans="1:25" ht="15">
      <c r="A30" s="35"/>
      <c r="B30" s="4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7"/>
    </row>
    <row r="31" spans="1:25" ht="15">
      <c r="A31" s="35"/>
      <c r="B31" s="4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5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</row>
    <row r="32" spans="1:25" ht="15">
      <c r="A32" s="35"/>
      <c r="B32" s="45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5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</row>
    <row r="33" spans="1:25" ht="15.75" thickBot="1">
      <c r="A33" s="38"/>
      <c r="B33" s="46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0"/>
    </row>
  </sheetData>
  <sheetProtection sheet="1" objects="1" scenarios="1" selectLockedCells="1"/>
  <mergeCells count="6">
    <mergeCell ref="C2:D2"/>
    <mergeCell ref="E2:F2"/>
    <mergeCell ref="C1:M1"/>
    <mergeCell ref="N1:Y1"/>
    <mergeCell ref="N2:T2"/>
    <mergeCell ref="U2:Y2"/>
  </mergeCells>
  <conditionalFormatting sqref="C4:Y33">
    <cfRule type="containsText" priority="4" dxfId="8" operator="containsText" text="NA">
      <formula>NOT(ISERROR(SEARCH("NA",C4)))</formula>
    </cfRule>
    <cfRule type="containsText" priority="5" dxfId="7" operator="containsText" text="CA">
      <formula>NOT(ISERROR(SEARCH("CA",C4)))</formula>
    </cfRule>
    <cfRule type="containsText" priority="6" dxfId="6" operator="containsText" text="A">
      <formula>NOT(ISERROR(SEARCH("A",C4)))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20.00390625" style="0" customWidth="1"/>
    <col min="2" max="2" width="19.421875" style="0" customWidth="1"/>
    <col min="3" max="3" width="20.7109375" style="0" customWidth="1"/>
    <col min="4" max="4" width="19.28125" style="0" bestFit="1" customWidth="1"/>
    <col min="5" max="5" width="15.8515625" style="0" bestFit="1" customWidth="1"/>
    <col min="6" max="6" width="19.57421875" style="0" bestFit="1" customWidth="1"/>
    <col min="7" max="8" width="20.7109375" style="0" customWidth="1"/>
    <col min="9" max="9" width="20.140625" style="0" bestFit="1" customWidth="1"/>
    <col min="10" max="10" width="20.7109375" style="0" customWidth="1"/>
  </cols>
  <sheetData>
    <row r="1" spans="2:5" ht="15">
      <c r="B1" s="5"/>
      <c r="E1" s="24" t="s">
        <v>37</v>
      </c>
    </row>
    <row r="2" ht="15">
      <c r="B2" s="13"/>
    </row>
    <row r="3" ht="15.75" thickBot="1">
      <c r="B3" s="13"/>
    </row>
    <row r="4" spans="1:9" ht="60.75" thickBot="1">
      <c r="A4" s="10" t="str">
        <f>'Saisie RESULTATS'!A3</f>
        <v>ECOLE</v>
      </c>
      <c r="B4" s="11" t="str">
        <f>'Saisie RESULTATS'!B3</f>
        <v>NOM  Prénom :</v>
      </c>
      <c r="C4" s="21" t="s">
        <v>38</v>
      </c>
      <c r="D4" s="22" t="s">
        <v>39</v>
      </c>
      <c r="E4" s="22" t="s">
        <v>40</v>
      </c>
      <c r="F4" s="22" t="s">
        <v>41</v>
      </c>
      <c r="G4" s="22" t="s">
        <v>42</v>
      </c>
      <c r="H4" s="22" t="s">
        <v>43</v>
      </c>
      <c r="I4" s="23" t="s">
        <v>44</v>
      </c>
    </row>
    <row r="5" spans="1:9" ht="15">
      <c r="A5" s="9" t="str">
        <f>IF('Saisie RESULTATS'!A4="","",'Saisie RESULTATS'!A4)</f>
        <v>Archimède</v>
      </c>
      <c r="B5" s="4" t="str">
        <f>IF('Saisie RESULTATS'!B4="","",'Saisie RESULTATS'!B4)</f>
        <v>DUBOIS Jessie</v>
      </c>
      <c r="C5" s="32" t="s">
        <v>65</v>
      </c>
      <c r="D5" s="33" t="s">
        <v>67</v>
      </c>
      <c r="E5" s="33" t="s">
        <v>66</v>
      </c>
      <c r="F5" s="33" t="s">
        <v>66</v>
      </c>
      <c r="G5" s="33" t="s">
        <v>66</v>
      </c>
      <c r="H5" s="33" t="s">
        <v>67</v>
      </c>
      <c r="I5" s="34" t="s">
        <v>65</v>
      </c>
    </row>
    <row r="6" spans="1:9" ht="15">
      <c r="A6" s="9" t="str">
        <f>IF('Saisie RESULTATS'!A5="","",'Saisie RESULTATS'!A5)</f>
        <v>Constantine</v>
      </c>
      <c r="B6" s="3" t="str">
        <f>IF('Saisie RESULTATS'!B5="","",'Saisie RESULTATS'!B5)</f>
        <v>COVER Harry</v>
      </c>
      <c r="C6" s="35" t="s">
        <v>20</v>
      </c>
      <c r="D6" s="36" t="s">
        <v>22</v>
      </c>
      <c r="E6" s="36" t="s">
        <v>22</v>
      </c>
      <c r="F6" s="36" t="s">
        <v>22</v>
      </c>
      <c r="G6" s="36" t="s">
        <v>21</v>
      </c>
      <c r="H6" s="36" t="s">
        <v>22</v>
      </c>
      <c r="I6" s="37" t="s">
        <v>20</v>
      </c>
    </row>
    <row r="7" spans="1:9" ht="15">
      <c r="A7" s="9" t="str">
        <f>IF('Saisie RESULTATS'!A6="","",'Saisie RESULTATS'!A6)</f>
        <v>Pierrettes</v>
      </c>
      <c r="B7" s="3" t="str">
        <f>IF('Saisie RESULTATS'!B6="","",'Saisie RESULTATS'!B6)</f>
        <v>THYME Vincent</v>
      </c>
      <c r="C7" s="35" t="s">
        <v>20</v>
      </c>
      <c r="D7" s="36" t="s">
        <v>21</v>
      </c>
      <c r="E7" s="36" t="s">
        <v>20</v>
      </c>
      <c r="F7" s="36" t="s">
        <v>21</v>
      </c>
      <c r="G7" s="36" t="s">
        <v>21</v>
      </c>
      <c r="H7" s="36" t="s">
        <v>20</v>
      </c>
      <c r="I7" s="37" t="s">
        <v>20</v>
      </c>
    </row>
    <row r="8" spans="1:9" ht="15">
      <c r="A8" s="6">
        <f>IF('Saisie RESULTATS'!A7="","",'Saisie RESULTATS'!A7)</f>
      </c>
      <c r="B8" s="3">
        <f>IF('Saisie RESULTATS'!B7="","",'Saisie RESULTATS'!B7)</f>
      </c>
      <c r="C8" s="35"/>
      <c r="D8" s="36"/>
      <c r="E8" s="36"/>
      <c r="F8" s="36"/>
      <c r="G8" s="36"/>
      <c r="H8" s="36"/>
      <c r="I8" s="37"/>
    </row>
    <row r="9" spans="1:9" ht="15">
      <c r="A9" s="6">
        <f>IF('Saisie RESULTATS'!A8="","",'Saisie RESULTATS'!A8)</f>
      </c>
      <c r="B9" s="3">
        <f>IF('Saisie RESULTATS'!B8="","",'Saisie RESULTATS'!B8)</f>
      </c>
      <c r="C9" s="35"/>
      <c r="D9" s="36"/>
      <c r="E9" s="36"/>
      <c r="F9" s="36"/>
      <c r="G9" s="36"/>
      <c r="H9" s="36"/>
      <c r="I9" s="37"/>
    </row>
    <row r="10" spans="1:9" ht="15">
      <c r="A10" s="6">
        <f>IF('Saisie RESULTATS'!A9="","",'Saisie RESULTATS'!A9)</f>
      </c>
      <c r="B10" s="3">
        <f>IF('Saisie RESULTATS'!B9="","",'Saisie RESULTATS'!B9)</f>
      </c>
      <c r="C10" s="35"/>
      <c r="D10" s="36"/>
      <c r="E10" s="36"/>
      <c r="F10" s="36"/>
      <c r="G10" s="36"/>
      <c r="H10" s="36"/>
      <c r="I10" s="37"/>
    </row>
    <row r="11" spans="1:9" ht="15">
      <c r="A11" s="6">
        <f>IF('Saisie RESULTATS'!A10="","",'Saisie RESULTATS'!A10)</f>
      </c>
      <c r="B11" s="3">
        <f>IF('Saisie RESULTATS'!B10="","",'Saisie RESULTATS'!B10)</f>
      </c>
      <c r="C11" s="35"/>
      <c r="D11" s="36"/>
      <c r="E11" s="36"/>
      <c r="F11" s="36"/>
      <c r="G11" s="36"/>
      <c r="H11" s="36"/>
      <c r="I11" s="37"/>
    </row>
    <row r="12" spans="1:9" ht="15">
      <c r="A12" s="6">
        <f>IF('Saisie RESULTATS'!A11="","",'Saisie RESULTATS'!A11)</f>
      </c>
      <c r="B12" s="3">
        <f>IF('Saisie RESULTATS'!B11="","",'Saisie RESULTATS'!B11)</f>
      </c>
      <c r="C12" s="35"/>
      <c r="D12" s="36"/>
      <c r="E12" s="36"/>
      <c r="F12" s="36"/>
      <c r="G12" s="36"/>
      <c r="H12" s="36"/>
      <c r="I12" s="37"/>
    </row>
    <row r="13" spans="1:9" ht="15">
      <c r="A13" s="6">
        <f>IF('Saisie RESULTATS'!A12="","",'Saisie RESULTATS'!A12)</f>
      </c>
      <c r="B13" s="3">
        <f>IF('Saisie RESULTATS'!B12="","",'Saisie RESULTATS'!B12)</f>
      </c>
      <c r="C13" s="35"/>
      <c r="D13" s="36"/>
      <c r="E13" s="36"/>
      <c r="F13" s="36"/>
      <c r="G13" s="36"/>
      <c r="H13" s="36"/>
      <c r="I13" s="37"/>
    </row>
    <row r="14" spans="1:9" ht="15">
      <c r="A14" s="6">
        <f>IF('Saisie RESULTATS'!A13="","",'Saisie RESULTATS'!A13)</f>
      </c>
      <c r="B14" s="3">
        <f>IF('Saisie RESULTATS'!B13="","",'Saisie RESULTATS'!B13)</f>
      </c>
      <c r="C14" s="35"/>
      <c r="D14" s="36"/>
      <c r="E14" s="36"/>
      <c r="F14" s="36"/>
      <c r="G14" s="36"/>
      <c r="H14" s="36"/>
      <c r="I14" s="37"/>
    </row>
    <row r="15" spans="1:9" ht="15">
      <c r="A15" s="6">
        <f>IF('Saisie RESULTATS'!A14="","",'Saisie RESULTATS'!A14)</f>
      </c>
      <c r="B15" s="3">
        <f>IF('Saisie RESULTATS'!B14="","",'Saisie RESULTATS'!B14)</f>
      </c>
      <c r="C15" s="35"/>
      <c r="D15" s="36"/>
      <c r="E15" s="36"/>
      <c r="F15" s="36"/>
      <c r="G15" s="36"/>
      <c r="H15" s="36"/>
      <c r="I15" s="37"/>
    </row>
    <row r="16" spans="1:9" ht="15">
      <c r="A16" s="6">
        <f>IF('Saisie RESULTATS'!A15="","",'Saisie RESULTATS'!A15)</f>
      </c>
      <c r="B16" s="3">
        <f>IF('Saisie RESULTATS'!B15="","",'Saisie RESULTATS'!B15)</f>
      </c>
      <c r="C16" s="35"/>
      <c r="D16" s="36"/>
      <c r="E16" s="36"/>
      <c r="F16" s="36"/>
      <c r="G16" s="36"/>
      <c r="H16" s="36"/>
      <c r="I16" s="37"/>
    </row>
    <row r="17" spans="1:9" ht="15">
      <c r="A17" s="6">
        <f>IF('Saisie RESULTATS'!A16="","",'Saisie RESULTATS'!A16)</f>
      </c>
      <c r="B17" s="3">
        <f>IF('Saisie RESULTATS'!B16="","",'Saisie RESULTATS'!B16)</f>
      </c>
      <c r="C17" s="35"/>
      <c r="D17" s="36"/>
      <c r="E17" s="36"/>
      <c r="F17" s="36"/>
      <c r="G17" s="36"/>
      <c r="H17" s="36"/>
      <c r="I17" s="37"/>
    </row>
    <row r="18" spans="1:9" ht="15">
      <c r="A18" s="6">
        <f>IF('Saisie RESULTATS'!A17="","",'Saisie RESULTATS'!A17)</f>
      </c>
      <c r="B18" s="3">
        <f>IF('Saisie RESULTATS'!B17="","",'Saisie RESULTATS'!B17)</f>
      </c>
      <c r="C18" s="35"/>
      <c r="D18" s="36"/>
      <c r="E18" s="36"/>
      <c r="F18" s="36"/>
      <c r="G18" s="36"/>
      <c r="H18" s="36"/>
      <c r="I18" s="37"/>
    </row>
    <row r="19" spans="1:9" ht="15">
      <c r="A19" s="6">
        <f>IF('Saisie RESULTATS'!A18="","",'Saisie RESULTATS'!A18)</f>
      </c>
      <c r="B19" s="3">
        <f>IF('Saisie RESULTATS'!B18="","",'Saisie RESULTATS'!B18)</f>
      </c>
      <c r="C19" s="35"/>
      <c r="D19" s="36"/>
      <c r="E19" s="36"/>
      <c r="F19" s="36"/>
      <c r="G19" s="36"/>
      <c r="H19" s="36"/>
      <c r="I19" s="37"/>
    </row>
    <row r="20" spans="1:9" ht="15">
      <c r="A20" s="6">
        <f>IF('Saisie RESULTATS'!A19="","",'Saisie RESULTATS'!A19)</f>
      </c>
      <c r="B20" s="3">
        <f>IF('Saisie RESULTATS'!B19="","",'Saisie RESULTATS'!B19)</f>
      </c>
      <c r="C20" s="35"/>
      <c r="D20" s="36"/>
      <c r="E20" s="36"/>
      <c r="F20" s="36"/>
      <c r="G20" s="36"/>
      <c r="H20" s="36"/>
      <c r="I20" s="37"/>
    </row>
    <row r="21" spans="1:9" ht="15">
      <c r="A21" s="6">
        <f>IF('Saisie RESULTATS'!A20="","",'Saisie RESULTATS'!A20)</f>
      </c>
      <c r="B21" s="3">
        <f>IF('Saisie RESULTATS'!B20="","",'Saisie RESULTATS'!B20)</f>
      </c>
      <c r="C21" s="35"/>
      <c r="D21" s="36"/>
      <c r="E21" s="36"/>
      <c r="F21" s="36"/>
      <c r="G21" s="36"/>
      <c r="H21" s="36"/>
      <c r="I21" s="37"/>
    </row>
    <row r="22" spans="1:9" ht="15">
      <c r="A22" s="6">
        <f>IF('Saisie RESULTATS'!A21="","",'Saisie RESULTATS'!A21)</f>
      </c>
      <c r="B22" s="3">
        <f>IF('Saisie RESULTATS'!B21="","",'Saisie RESULTATS'!B21)</f>
      </c>
      <c r="C22" s="35"/>
      <c r="D22" s="36"/>
      <c r="E22" s="36"/>
      <c r="F22" s="36"/>
      <c r="G22" s="36"/>
      <c r="H22" s="36"/>
      <c r="I22" s="37"/>
    </row>
    <row r="23" spans="1:9" ht="15">
      <c r="A23" s="6">
        <f>IF('Saisie RESULTATS'!A22="","",'Saisie RESULTATS'!A22)</f>
      </c>
      <c r="B23" s="3">
        <f>IF('Saisie RESULTATS'!B22="","",'Saisie RESULTATS'!B22)</f>
      </c>
      <c r="C23" s="35"/>
      <c r="D23" s="36"/>
      <c r="E23" s="36"/>
      <c r="F23" s="36"/>
      <c r="G23" s="36"/>
      <c r="H23" s="36"/>
      <c r="I23" s="37"/>
    </row>
    <row r="24" spans="1:9" ht="15">
      <c r="A24" s="6">
        <f>IF('Saisie RESULTATS'!A23="","",'Saisie RESULTATS'!A23)</f>
      </c>
      <c r="B24" s="3">
        <f>IF('Saisie RESULTATS'!B23="","",'Saisie RESULTATS'!B23)</f>
      </c>
      <c r="C24" s="35"/>
      <c r="D24" s="36"/>
      <c r="E24" s="36"/>
      <c r="F24" s="36"/>
      <c r="G24" s="36"/>
      <c r="H24" s="36"/>
      <c r="I24" s="37"/>
    </row>
    <row r="25" spans="1:9" ht="15">
      <c r="A25" s="6">
        <f>IF('Saisie RESULTATS'!A24="","",'Saisie RESULTATS'!A24)</f>
      </c>
      <c r="B25" s="3">
        <f>IF('Saisie RESULTATS'!B24="","",'Saisie RESULTATS'!B24)</f>
      </c>
      <c r="C25" s="35"/>
      <c r="D25" s="36"/>
      <c r="E25" s="36"/>
      <c r="F25" s="36"/>
      <c r="G25" s="36"/>
      <c r="H25" s="36"/>
      <c r="I25" s="37"/>
    </row>
    <row r="26" spans="1:9" ht="15">
      <c r="A26" s="6">
        <f>IF('Saisie RESULTATS'!A25="","",'Saisie RESULTATS'!A25)</f>
      </c>
      <c r="B26" s="3">
        <f>IF('Saisie RESULTATS'!B25="","",'Saisie RESULTATS'!B25)</f>
      </c>
      <c r="C26" s="35"/>
      <c r="D26" s="36"/>
      <c r="E26" s="36"/>
      <c r="F26" s="36"/>
      <c r="G26" s="36"/>
      <c r="H26" s="36"/>
      <c r="I26" s="37"/>
    </row>
    <row r="27" spans="1:9" ht="15">
      <c r="A27" s="6">
        <f>IF('Saisie RESULTATS'!A26="","",'Saisie RESULTATS'!A26)</f>
      </c>
      <c r="B27" s="3">
        <f>IF('Saisie RESULTATS'!B26="","",'Saisie RESULTATS'!B26)</f>
      </c>
      <c r="C27" s="35"/>
      <c r="D27" s="36"/>
      <c r="E27" s="36"/>
      <c r="F27" s="36"/>
      <c r="G27" s="36"/>
      <c r="H27" s="36"/>
      <c r="I27" s="37"/>
    </row>
    <row r="28" spans="1:9" ht="15">
      <c r="A28" s="6">
        <f>IF('Saisie RESULTATS'!A27="","",'Saisie RESULTATS'!A27)</f>
      </c>
      <c r="B28" s="3">
        <f>IF('Saisie RESULTATS'!B27="","",'Saisie RESULTATS'!B27)</f>
      </c>
      <c r="C28" s="35"/>
      <c r="D28" s="36"/>
      <c r="E28" s="36"/>
      <c r="F28" s="36"/>
      <c r="G28" s="36"/>
      <c r="H28" s="36"/>
      <c r="I28" s="37"/>
    </row>
    <row r="29" spans="1:9" ht="15">
      <c r="A29" s="6">
        <f>IF('Saisie RESULTATS'!A28="","",'Saisie RESULTATS'!A28)</f>
      </c>
      <c r="B29" s="3">
        <f>IF('Saisie RESULTATS'!B28="","",'Saisie RESULTATS'!B28)</f>
      </c>
      <c r="C29" s="35"/>
      <c r="D29" s="36"/>
      <c r="E29" s="36"/>
      <c r="F29" s="36"/>
      <c r="G29" s="36"/>
      <c r="H29" s="36"/>
      <c r="I29" s="37"/>
    </row>
    <row r="30" spans="1:9" ht="15">
      <c r="A30" s="6">
        <f>IF('Saisie RESULTATS'!A29="","",'Saisie RESULTATS'!A29)</f>
      </c>
      <c r="B30" s="3">
        <f>IF('Saisie RESULTATS'!B29="","",'Saisie RESULTATS'!B29)</f>
      </c>
      <c r="C30" s="35"/>
      <c r="D30" s="36"/>
      <c r="E30" s="36"/>
      <c r="F30" s="36"/>
      <c r="G30" s="36"/>
      <c r="H30" s="36"/>
      <c r="I30" s="37"/>
    </row>
    <row r="31" spans="1:9" ht="15">
      <c r="A31" s="6">
        <f>IF('Saisie RESULTATS'!A30="","",'Saisie RESULTATS'!A30)</f>
      </c>
      <c r="B31" s="3">
        <f>IF('Saisie RESULTATS'!B30="","",'Saisie RESULTATS'!B30)</f>
      </c>
      <c r="C31" s="35"/>
      <c r="D31" s="36"/>
      <c r="E31" s="36"/>
      <c r="F31" s="36"/>
      <c r="G31" s="36"/>
      <c r="H31" s="36"/>
      <c r="I31" s="37"/>
    </row>
    <row r="32" spans="1:9" ht="15">
      <c r="A32" s="6">
        <f>IF('Saisie RESULTATS'!A31="","",'Saisie RESULTATS'!A31)</f>
      </c>
      <c r="B32" s="3">
        <f>IF('Saisie RESULTATS'!B31="","",'Saisie RESULTATS'!B31)</f>
      </c>
      <c r="C32" s="35"/>
      <c r="D32" s="36"/>
      <c r="E32" s="36"/>
      <c r="F32" s="36"/>
      <c r="G32" s="36"/>
      <c r="H32" s="36"/>
      <c r="I32" s="37"/>
    </row>
    <row r="33" spans="1:9" ht="15">
      <c r="A33" s="6">
        <f>IF('Saisie RESULTATS'!A32="","",'Saisie RESULTATS'!A32)</f>
      </c>
      <c r="B33" s="3">
        <f>IF('Saisie RESULTATS'!B32="","",'Saisie RESULTATS'!B32)</f>
      </c>
      <c r="C33" s="35"/>
      <c r="D33" s="36"/>
      <c r="E33" s="36"/>
      <c r="F33" s="36"/>
      <c r="G33" s="36"/>
      <c r="H33" s="36"/>
      <c r="I33" s="37"/>
    </row>
    <row r="34" spans="1:9" ht="15.75" thickBot="1">
      <c r="A34" s="7">
        <f>IF('Saisie RESULTATS'!A33="","",'Saisie RESULTATS'!A33)</f>
      </c>
      <c r="B34" s="8">
        <f>IF('Saisie RESULTATS'!B33="","",'Saisie RESULTATS'!B33)</f>
      </c>
      <c r="C34" s="38"/>
      <c r="D34" s="39"/>
      <c r="E34" s="39"/>
      <c r="F34" s="39"/>
      <c r="G34" s="39"/>
      <c r="H34" s="39"/>
      <c r="I34" s="40"/>
    </row>
  </sheetData>
  <sheetProtection sheet="1" selectLockedCells="1"/>
  <conditionalFormatting sqref="C5:I34">
    <cfRule type="expression" priority="1" dxfId="2" stopIfTrue="1">
      <formula>NOT(ISERROR(SEARCH("NA",C5)))</formula>
    </cfRule>
    <cfRule type="expression" priority="2" dxfId="1" stopIfTrue="1">
      <formula>NOT(ISERROR(SEARCH("CA",C5)))</formula>
    </cfRule>
    <cfRule type="expression" priority="3" dxfId="0" stopIfTrue="1">
      <formula>NOT(ISERROR(SEARCH("A",C5)))</formula>
    </cfRule>
  </conditionalFormatting>
  <printOptions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4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14.140625" style="0" customWidth="1"/>
    <col min="2" max="2" width="21.140625" style="0" customWidth="1"/>
    <col min="3" max="3" width="46.8515625" style="0" customWidth="1"/>
    <col min="4" max="4" width="6.7109375" style="0" bestFit="1" customWidth="1"/>
    <col min="5" max="5" width="8.421875" style="0" customWidth="1"/>
    <col min="10" max="10" width="19.421875" style="0" customWidth="1"/>
    <col min="22" max="22" width="12.7109375" style="0" customWidth="1"/>
    <col min="23" max="54" width="12.7109375" style="0" hidden="1" customWidth="1"/>
    <col min="55" max="55" width="12.7109375" style="0" customWidth="1"/>
  </cols>
  <sheetData>
    <row r="1" spans="2:10" ht="15.75">
      <c r="B1" s="29" t="str">
        <f>'Saisie RESULTATS'!A3&amp;"  "</f>
        <v>ECOLE  </v>
      </c>
      <c r="C1" s="30" t="str">
        <f>IF(INDEX(resultats,3,$A$4)=0,"",INDEX(resultats,3,$A$4))</f>
        <v>Archimède</v>
      </c>
      <c r="J1" s="5"/>
    </row>
    <row r="2" spans="2:10" ht="15.75">
      <c r="B2" s="29"/>
      <c r="C2" s="30"/>
      <c r="J2" s="5"/>
    </row>
    <row r="3" ht="15">
      <c r="J3" s="13"/>
    </row>
    <row r="4" spans="1:54" ht="18.75">
      <c r="A4" s="12">
        <f>HLOOKUP(C4,resultats,2,FALSE)</f>
        <v>2</v>
      </c>
      <c r="B4" s="25" t="str">
        <f>'Saisie RESULTATS'!B3</f>
        <v>NOM  Prénom :</v>
      </c>
      <c r="C4" s="53" t="s">
        <v>46</v>
      </c>
      <c r="I4" s="5"/>
      <c r="J4" s="27"/>
      <c r="W4" s="31">
        <v>1</v>
      </c>
      <c r="X4" t="s">
        <v>1</v>
      </c>
      <c r="Y4" t="str">
        <f>IF('Saisie RESULTATS'!B4="","",'Saisie RESULTATS'!B4)</f>
        <v>DUBOIS Jessie</v>
      </c>
      <c r="Z4" t="str">
        <f>IF('Saisie RESULTATS'!B5="","",'Saisie RESULTATS'!B5)</f>
        <v>COVER Harry</v>
      </c>
      <c r="AA4" t="str">
        <f>IF('Saisie RESULTATS'!B6="","",'Saisie RESULTATS'!B6)</f>
        <v>THYME Vincent</v>
      </c>
      <c r="AB4">
        <f>IF('Saisie RESULTATS'!B7="","",'Saisie RESULTATS'!B7)</f>
      </c>
      <c r="AC4">
        <f>IF('Saisie RESULTATS'!B8="","",'Saisie RESULTATS'!B8)</f>
      </c>
      <c r="AD4">
        <f>IF('Saisie RESULTATS'!B9="","",'Saisie RESULTATS'!B9)</f>
      </c>
      <c r="AE4">
        <f>IF('Saisie RESULTATS'!B10="","",'Saisie RESULTATS'!B10)</f>
      </c>
      <c r="AF4">
        <f>IF('Saisie RESULTATS'!B11="","",'Saisie RESULTATS'!B11)</f>
      </c>
      <c r="AG4">
        <f>IF('Saisie RESULTATS'!B12="","",'Saisie RESULTATS'!B12)</f>
      </c>
      <c r="AH4">
        <f>IF('Saisie RESULTATS'!B13="","",'Saisie RESULTATS'!B13)</f>
      </c>
      <c r="AI4">
        <f>IF('Saisie RESULTATS'!B14="","",'Saisie RESULTATS'!B14)</f>
      </c>
      <c r="AJ4">
        <f>IF('Saisie RESULTATS'!B15="","",'Saisie RESULTATS'!B15)</f>
      </c>
      <c r="AK4">
        <f>IF('Saisie RESULTATS'!B16="","",'Saisie RESULTATS'!B16)</f>
      </c>
      <c r="AL4">
        <f>IF('Saisie RESULTATS'!B17="","",'Saisie RESULTATS'!B17)</f>
      </c>
      <c r="AM4">
        <f>IF('Saisie RESULTATS'!B18="","",'Saisie RESULTATS'!B18)</f>
      </c>
      <c r="AN4">
        <f>IF('Saisie RESULTATS'!B19="","",'Saisie RESULTATS'!B19)</f>
      </c>
      <c r="AO4">
        <f>IF('Saisie RESULTATS'!B20="","",'Saisie RESULTATS'!B20)</f>
      </c>
      <c r="AP4">
        <f>IF('Saisie RESULTATS'!B21="","",'Saisie RESULTATS'!B21)</f>
      </c>
      <c r="AQ4">
        <f>IF('Saisie RESULTATS'!B22="","",'Saisie RESULTATS'!B22)</f>
      </c>
      <c r="AR4">
        <f>IF('Saisie RESULTATS'!B23="","",'Saisie RESULTATS'!B23)</f>
      </c>
      <c r="AS4">
        <f>IF('Saisie RESULTATS'!B24="","",'Saisie RESULTATS'!B24)</f>
      </c>
      <c r="AT4">
        <f>IF('Saisie RESULTATS'!B25="","",'Saisie RESULTATS'!B25)</f>
      </c>
      <c r="AU4">
        <f>IF('Saisie RESULTATS'!B26="","",'Saisie RESULTATS'!B26)</f>
      </c>
      <c r="AV4">
        <f>IF('Saisie RESULTATS'!B27="","",'Saisie RESULTATS'!B27)</f>
      </c>
      <c r="AW4">
        <f>IF('Saisie RESULTATS'!B28="","",'Saisie RESULTATS'!B28)</f>
      </c>
      <c r="AX4">
        <f>IF('Saisie RESULTATS'!B29="","",'Saisie RESULTATS'!B29)</f>
      </c>
      <c r="AY4">
        <f>IF('Saisie RESULTATS'!B30="","",'Saisie RESULTATS'!B30)</f>
      </c>
      <c r="AZ4">
        <f>IF('Saisie RESULTATS'!B31="","",'Saisie RESULTATS'!B31)</f>
      </c>
      <c r="BA4">
        <f>IF('Saisie RESULTATS'!B32="","",'Saisie RESULTATS'!B32)</f>
      </c>
      <c r="BB4">
        <f>IF('Saisie RESULTATS'!B33="","",'Saisie RESULTATS'!B33)</f>
      </c>
    </row>
    <row r="5" spans="9:54" ht="15">
      <c r="I5" s="5"/>
      <c r="J5" s="27"/>
      <c r="W5" s="31">
        <v>2</v>
      </c>
      <c r="X5" s="28">
        <v>1</v>
      </c>
      <c r="Y5" s="28">
        <v>2</v>
      </c>
      <c r="Z5" s="28">
        <v>3</v>
      </c>
      <c r="AA5" s="28">
        <v>4</v>
      </c>
      <c r="AB5" s="28">
        <v>5</v>
      </c>
      <c r="AC5" s="28">
        <v>6</v>
      </c>
      <c r="AD5" s="28">
        <v>7</v>
      </c>
      <c r="AE5" s="28">
        <v>8</v>
      </c>
      <c r="AF5" s="28">
        <v>9</v>
      </c>
      <c r="AG5" s="28">
        <v>10</v>
      </c>
      <c r="AH5" s="28">
        <v>11</v>
      </c>
      <c r="AI5" s="28">
        <v>12</v>
      </c>
      <c r="AJ5" s="28">
        <v>13</v>
      </c>
      <c r="AK5" s="28">
        <v>14</v>
      </c>
      <c r="AL5" s="28">
        <v>15</v>
      </c>
      <c r="AM5" s="28">
        <v>16</v>
      </c>
      <c r="AN5" s="28">
        <v>17</v>
      </c>
      <c r="AO5" s="28">
        <v>18</v>
      </c>
      <c r="AP5" s="28">
        <v>19</v>
      </c>
      <c r="AQ5" s="28">
        <v>20</v>
      </c>
      <c r="AR5" s="28">
        <v>21</v>
      </c>
      <c r="AS5" s="28">
        <v>22</v>
      </c>
      <c r="AT5" s="28">
        <v>23</v>
      </c>
      <c r="AU5" s="28">
        <v>24</v>
      </c>
      <c r="AV5" s="28">
        <v>25</v>
      </c>
      <c r="AW5" s="28">
        <v>26</v>
      </c>
      <c r="AX5" s="28">
        <v>27</v>
      </c>
      <c r="AY5" s="28">
        <v>28</v>
      </c>
      <c r="AZ5" s="28">
        <v>29</v>
      </c>
      <c r="BA5" s="28">
        <v>30</v>
      </c>
      <c r="BB5" s="28">
        <v>31</v>
      </c>
    </row>
    <row r="6" spans="2:54" ht="15">
      <c r="B6" s="1"/>
      <c r="C6" s="1"/>
      <c r="I6" s="5"/>
      <c r="J6" s="27"/>
      <c r="W6" s="31">
        <v>3</v>
      </c>
      <c r="X6" t="s">
        <v>2</v>
      </c>
      <c r="Y6" s="26" t="str">
        <f>'Saisie RESULTATS'!$A4</f>
        <v>Archimède</v>
      </c>
      <c r="Z6" s="26" t="str">
        <f>'Saisie RESULTATS'!$A5</f>
        <v>Constantine</v>
      </c>
      <c r="AA6" s="26" t="str">
        <f>'Saisie RESULTATS'!$A6</f>
        <v>Pierrettes</v>
      </c>
      <c r="AB6" s="26">
        <f>'Saisie RESULTATS'!$A7</f>
        <v>0</v>
      </c>
      <c r="AC6" s="26">
        <f>'Saisie RESULTATS'!$A8</f>
        <v>0</v>
      </c>
      <c r="AD6" s="26">
        <f>'Saisie RESULTATS'!$A9</f>
        <v>0</v>
      </c>
      <c r="AE6" s="26">
        <f>'Saisie RESULTATS'!$A10</f>
        <v>0</v>
      </c>
      <c r="AF6" s="26">
        <f>'Saisie RESULTATS'!$A11</f>
        <v>0</v>
      </c>
      <c r="AG6">
        <f>'Saisie RESULTATS'!$A12</f>
        <v>0</v>
      </c>
      <c r="AH6">
        <f>'Saisie RESULTATS'!$A13</f>
        <v>0</v>
      </c>
      <c r="AI6">
        <f>'Saisie RESULTATS'!$A14</f>
        <v>0</v>
      </c>
      <c r="AJ6">
        <f>'Saisie RESULTATS'!$A15</f>
        <v>0</v>
      </c>
      <c r="AK6">
        <f>'Saisie RESULTATS'!$A16</f>
        <v>0</v>
      </c>
      <c r="AL6">
        <f>'Saisie RESULTATS'!$A17</f>
        <v>0</v>
      </c>
      <c r="AM6">
        <f>'Saisie RESULTATS'!$A18</f>
        <v>0</v>
      </c>
      <c r="AN6">
        <f>'Saisie RESULTATS'!$A19</f>
        <v>0</v>
      </c>
      <c r="AO6">
        <f>'Saisie RESULTATS'!$A20</f>
        <v>0</v>
      </c>
      <c r="AP6">
        <f>'Saisie RESULTATS'!$A21</f>
        <v>0</v>
      </c>
      <c r="AQ6">
        <f>'Saisie RESULTATS'!$A22</f>
        <v>0</v>
      </c>
      <c r="AR6">
        <f>'Saisie RESULTATS'!$A23</f>
        <v>0</v>
      </c>
      <c r="AS6">
        <f>'Saisie RESULTATS'!$A24</f>
        <v>0</v>
      </c>
      <c r="AT6">
        <f>'Saisie RESULTATS'!$A25</f>
        <v>0</v>
      </c>
      <c r="AU6">
        <f>'Saisie RESULTATS'!$A26</f>
        <v>0</v>
      </c>
      <c r="AV6">
        <f>'Saisie RESULTATS'!$A27</f>
        <v>0</v>
      </c>
      <c r="AW6">
        <f>'Saisie RESULTATS'!$A28</f>
        <v>0</v>
      </c>
      <c r="AX6">
        <f>'Saisie RESULTATS'!$A29</f>
        <v>0</v>
      </c>
      <c r="AY6">
        <f>'Saisie RESULTATS'!$A30</f>
        <v>0</v>
      </c>
      <c r="AZ6">
        <f>'Saisie RESULTATS'!$A31</f>
        <v>0</v>
      </c>
      <c r="BA6">
        <f>'Saisie RESULTATS'!$A32</f>
        <v>0</v>
      </c>
      <c r="BB6">
        <f>'Saisie RESULTATS'!$A33</f>
        <v>0</v>
      </c>
    </row>
    <row r="7" spans="2:54" ht="18.75">
      <c r="B7" s="19" t="s">
        <v>37</v>
      </c>
      <c r="I7" s="5"/>
      <c r="J7" s="27"/>
      <c r="W7" s="31">
        <v>4</v>
      </c>
      <c r="X7" t="s">
        <v>38</v>
      </c>
      <c r="Y7" t="str">
        <f>'DEVENIR ELEVE'!C5</f>
        <v>a</v>
      </c>
      <c r="Z7" t="str">
        <f>'DEVENIR ELEVE'!C6</f>
        <v>A</v>
      </c>
      <c r="AA7" t="str">
        <f>'DEVENIR ELEVE'!C7</f>
        <v>A</v>
      </c>
      <c r="AB7">
        <f>'DEVENIR ELEVE'!C8</f>
        <v>0</v>
      </c>
      <c r="AC7">
        <f>'DEVENIR ELEVE'!C9</f>
        <v>0</v>
      </c>
      <c r="AD7">
        <f>'DEVENIR ELEVE'!C10</f>
        <v>0</v>
      </c>
      <c r="AE7">
        <f>'DEVENIR ELEVE'!C11</f>
        <v>0</v>
      </c>
      <c r="AF7">
        <f>'DEVENIR ELEVE'!C12</f>
        <v>0</v>
      </c>
      <c r="AG7">
        <f>'DEVENIR ELEVE'!C13</f>
        <v>0</v>
      </c>
      <c r="AH7">
        <f>'DEVENIR ELEVE'!C14</f>
        <v>0</v>
      </c>
      <c r="AI7">
        <f>'DEVENIR ELEVE'!C15</f>
        <v>0</v>
      </c>
      <c r="AJ7">
        <f>'DEVENIR ELEVE'!C16</f>
        <v>0</v>
      </c>
      <c r="AK7">
        <f>'DEVENIR ELEVE'!C17</f>
        <v>0</v>
      </c>
      <c r="AL7">
        <f>'DEVENIR ELEVE'!C18</f>
        <v>0</v>
      </c>
      <c r="AM7">
        <f>'DEVENIR ELEVE'!C19</f>
        <v>0</v>
      </c>
      <c r="AN7">
        <f>'DEVENIR ELEVE'!C20</f>
        <v>0</v>
      </c>
      <c r="AO7">
        <f>'DEVENIR ELEVE'!C21</f>
        <v>0</v>
      </c>
      <c r="AP7">
        <f>'DEVENIR ELEVE'!C22</f>
        <v>0</v>
      </c>
      <c r="AQ7">
        <f>'DEVENIR ELEVE'!C23</f>
        <v>0</v>
      </c>
      <c r="AR7">
        <f>'DEVENIR ELEVE'!C24</f>
        <v>0</v>
      </c>
      <c r="AS7">
        <f>'DEVENIR ELEVE'!C25</f>
        <v>0</v>
      </c>
      <c r="AT7">
        <f>'DEVENIR ELEVE'!C26</f>
        <v>0</v>
      </c>
      <c r="AU7">
        <f>'DEVENIR ELEVE'!C27</f>
        <v>0</v>
      </c>
      <c r="AV7">
        <f>'DEVENIR ELEVE'!C28</f>
        <v>0</v>
      </c>
      <c r="AW7">
        <f>'DEVENIR ELEVE'!C29</f>
        <v>0</v>
      </c>
      <c r="AX7">
        <f>'DEVENIR ELEVE'!C30</f>
        <v>0</v>
      </c>
      <c r="AY7">
        <f>'DEVENIR ELEVE'!C31</f>
        <v>0</v>
      </c>
      <c r="AZ7">
        <f>'DEVENIR ELEVE'!C32</f>
        <v>0</v>
      </c>
      <c r="BA7">
        <f>'DEVENIR ELEVE'!C33</f>
        <v>0</v>
      </c>
      <c r="BB7">
        <f>'DEVENIR ELEVE'!C34</f>
        <v>0</v>
      </c>
    </row>
    <row r="8" spans="2:54" ht="15">
      <c r="B8" t="s">
        <v>38</v>
      </c>
      <c r="E8" s="3" t="str">
        <f>IF(INDEX(resultats,4,$A$4)=0,"",INDEX(resultats,4,$A$4))</f>
        <v>a</v>
      </c>
      <c r="I8" s="5"/>
      <c r="J8" s="27"/>
      <c r="W8" s="31">
        <v>5</v>
      </c>
      <c r="X8" t="s">
        <v>39</v>
      </c>
      <c r="Y8" t="str">
        <f>'DEVENIR ELEVE'!D5</f>
        <v>na</v>
      </c>
      <c r="Z8" t="str">
        <f>'DEVENIR ELEVE'!D6</f>
        <v>NA</v>
      </c>
      <c r="AA8" t="str">
        <f>'DEVENIR ELEVE'!D7</f>
        <v>CA</v>
      </c>
      <c r="AB8">
        <f>'DEVENIR ELEVE'!D8</f>
        <v>0</v>
      </c>
      <c r="AC8">
        <f>'DEVENIR ELEVE'!D9</f>
        <v>0</v>
      </c>
      <c r="AD8">
        <f>'DEVENIR ELEVE'!D10</f>
        <v>0</v>
      </c>
      <c r="AE8">
        <f>'DEVENIR ELEVE'!D11</f>
        <v>0</v>
      </c>
      <c r="AF8">
        <f>'DEVENIR ELEVE'!D12</f>
        <v>0</v>
      </c>
      <c r="AG8">
        <f>'DEVENIR ELEVE'!D13</f>
        <v>0</v>
      </c>
      <c r="AH8">
        <f>'DEVENIR ELEVE'!D14</f>
        <v>0</v>
      </c>
      <c r="AI8">
        <f>'DEVENIR ELEVE'!D15</f>
        <v>0</v>
      </c>
      <c r="AJ8">
        <f>'DEVENIR ELEVE'!D16</f>
        <v>0</v>
      </c>
      <c r="AK8">
        <f>'DEVENIR ELEVE'!D17</f>
        <v>0</v>
      </c>
      <c r="AL8">
        <f>'DEVENIR ELEVE'!D18</f>
        <v>0</v>
      </c>
      <c r="AM8">
        <f>'DEVENIR ELEVE'!D19</f>
        <v>0</v>
      </c>
      <c r="AN8">
        <f>'DEVENIR ELEVE'!D20</f>
        <v>0</v>
      </c>
      <c r="AO8">
        <f>'DEVENIR ELEVE'!D21</f>
        <v>0</v>
      </c>
      <c r="AP8">
        <f>'DEVENIR ELEVE'!D22</f>
        <v>0</v>
      </c>
      <c r="AQ8">
        <f>'DEVENIR ELEVE'!D23</f>
        <v>0</v>
      </c>
      <c r="AR8">
        <f>'DEVENIR ELEVE'!D24</f>
        <v>0</v>
      </c>
      <c r="AS8">
        <f>'DEVENIR ELEVE'!D25</f>
        <v>0</v>
      </c>
      <c r="AT8">
        <f>'DEVENIR ELEVE'!D26</f>
        <v>0</v>
      </c>
      <c r="AU8">
        <f>'DEVENIR ELEVE'!D27</f>
        <v>0</v>
      </c>
      <c r="AV8">
        <f>'DEVENIR ELEVE'!D28</f>
        <v>0</v>
      </c>
      <c r="AW8">
        <f>'DEVENIR ELEVE'!D29</f>
        <v>0</v>
      </c>
      <c r="AX8">
        <f>'DEVENIR ELEVE'!D30</f>
        <v>0</v>
      </c>
      <c r="AY8">
        <f>'DEVENIR ELEVE'!D31</f>
        <v>0</v>
      </c>
      <c r="AZ8">
        <f>'DEVENIR ELEVE'!D32</f>
        <v>0</v>
      </c>
      <c r="BA8">
        <f>'DEVENIR ELEVE'!D33</f>
        <v>0</v>
      </c>
      <c r="BB8">
        <f>'DEVENIR ELEVE'!D34</f>
        <v>0</v>
      </c>
    </row>
    <row r="9" spans="2:54" ht="15">
      <c r="B9" t="s">
        <v>39</v>
      </c>
      <c r="E9" s="3" t="str">
        <f>IF(INDEX(resultats,5,$A$4)=0,"",INDEX(resultats,5,$A$4))</f>
        <v>na</v>
      </c>
      <c r="I9" s="5"/>
      <c r="J9" s="27"/>
      <c r="W9" s="31">
        <v>6</v>
      </c>
      <c r="X9" t="s">
        <v>40</v>
      </c>
      <c r="Y9" t="str">
        <f>'DEVENIR ELEVE'!E5</f>
        <v>ca</v>
      </c>
      <c r="Z9" t="str">
        <f>'DEVENIR ELEVE'!E6</f>
        <v>NA</v>
      </c>
      <c r="AA9" t="str">
        <f>'DEVENIR ELEVE'!E7</f>
        <v>A</v>
      </c>
      <c r="AB9">
        <f>'DEVENIR ELEVE'!E8</f>
        <v>0</v>
      </c>
      <c r="AC9">
        <f>'DEVENIR ELEVE'!E9</f>
        <v>0</v>
      </c>
      <c r="AD9">
        <f>'DEVENIR ELEVE'!E10</f>
        <v>0</v>
      </c>
      <c r="AE9">
        <f>'DEVENIR ELEVE'!E11</f>
        <v>0</v>
      </c>
      <c r="AF9">
        <f>'DEVENIR ELEVE'!E12</f>
        <v>0</v>
      </c>
      <c r="AG9">
        <f>'DEVENIR ELEVE'!E13</f>
        <v>0</v>
      </c>
      <c r="AH9">
        <f>'DEVENIR ELEVE'!E14</f>
        <v>0</v>
      </c>
      <c r="AI9">
        <f>'DEVENIR ELEVE'!E15</f>
        <v>0</v>
      </c>
      <c r="AJ9">
        <f>'DEVENIR ELEVE'!E16</f>
        <v>0</v>
      </c>
      <c r="AK9">
        <f>'DEVENIR ELEVE'!E17</f>
        <v>0</v>
      </c>
      <c r="AL9">
        <f>'DEVENIR ELEVE'!E18</f>
        <v>0</v>
      </c>
      <c r="AM9">
        <f>'DEVENIR ELEVE'!E19</f>
        <v>0</v>
      </c>
      <c r="AN9">
        <f>'DEVENIR ELEVE'!E20</f>
        <v>0</v>
      </c>
      <c r="AO9">
        <f>'DEVENIR ELEVE'!E21</f>
        <v>0</v>
      </c>
      <c r="AP9">
        <f>'DEVENIR ELEVE'!E22</f>
        <v>0</v>
      </c>
      <c r="AQ9">
        <f>'DEVENIR ELEVE'!E23</f>
        <v>0</v>
      </c>
      <c r="AR9">
        <f>'DEVENIR ELEVE'!E24</f>
        <v>0</v>
      </c>
      <c r="AS9">
        <f>'DEVENIR ELEVE'!E25</f>
        <v>0</v>
      </c>
      <c r="AT9">
        <f>'DEVENIR ELEVE'!E26</f>
        <v>0</v>
      </c>
      <c r="AU9">
        <f>'DEVENIR ELEVE'!E27</f>
        <v>0</v>
      </c>
      <c r="AV9">
        <f>'DEVENIR ELEVE'!E28</f>
        <v>0</v>
      </c>
      <c r="AW9">
        <f>'DEVENIR ELEVE'!E29</f>
        <v>0</v>
      </c>
      <c r="AX9">
        <f>'DEVENIR ELEVE'!E30</f>
        <v>0</v>
      </c>
      <c r="AY9">
        <f>'DEVENIR ELEVE'!E31</f>
        <v>0</v>
      </c>
      <c r="AZ9">
        <f>'DEVENIR ELEVE'!E32</f>
        <v>0</v>
      </c>
      <c r="BA9">
        <f>'DEVENIR ELEVE'!E33</f>
        <v>0</v>
      </c>
      <c r="BB9">
        <f>'DEVENIR ELEVE'!E34</f>
        <v>0</v>
      </c>
    </row>
    <row r="10" spans="2:54" ht="15">
      <c r="B10" t="s">
        <v>40</v>
      </c>
      <c r="E10" s="3" t="str">
        <f>IF(INDEX(resultats,6,$A$4)=0,"",INDEX(resultats,6,$A$4))</f>
        <v>ca</v>
      </c>
      <c r="I10" s="5"/>
      <c r="J10" s="27"/>
      <c r="W10" s="31">
        <v>7</v>
      </c>
      <c r="X10" t="s">
        <v>41</v>
      </c>
      <c r="Y10" t="str">
        <f>'DEVENIR ELEVE'!F5</f>
        <v>ca</v>
      </c>
      <c r="Z10" t="str">
        <f>'DEVENIR ELEVE'!F6</f>
        <v>NA</v>
      </c>
      <c r="AA10" t="str">
        <f>'DEVENIR ELEVE'!F7</f>
        <v>CA</v>
      </c>
      <c r="AB10">
        <f>'DEVENIR ELEVE'!F8</f>
        <v>0</v>
      </c>
      <c r="AC10">
        <f>'DEVENIR ELEVE'!F9</f>
        <v>0</v>
      </c>
      <c r="AD10">
        <f>'DEVENIR ELEVE'!F10</f>
        <v>0</v>
      </c>
      <c r="AE10">
        <f>'DEVENIR ELEVE'!F11</f>
        <v>0</v>
      </c>
      <c r="AF10">
        <f>'DEVENIR ELEVE'!F12</f>
        <v>0</v>
      </c>
      <c r="AG10">
        <f>'DEVENIR ELEVE'!F13</f>
        <v>0</v>
      </c>
      <c r="AH10">
        <f>'DEVENIR ELEVE'!F14</f>
        <v>0</v>
      </c>
      <c r="AI10">
        <f>'DEVENIR ELEVE'!F15</f>
        <v>0</v>
      </c>
      <c r="AJ10">
        <f>'DEVENIR ELEVE'!F16</f>
        <v>0</v>
      </c>
      <c r="AK10">
        <f>'DEVENIR ELEVE'!F17</f>
        <v>0</v>
      </c>
      <c r="AL10">
        <f>'DEVENIR ELEVE'!F18</f>
        <v>0</v>
      </c>
      <c r="AM10">
        <f>'DEVENIR ELEVE'!F19</f>
        <v>0</v>
      </c>
      <c r="AN10">
        <f>'DEVENIR ELEVE'!F20</f>
        <v>0</v>
      </c>
      <c r="AO10">
        <f>'DEVENIR ELEVE'!F21</f>
        <v>0</v>
      </c>
      <c r="AP10">
        <f>'DEVENIR ELEVE'!F22</f>
        <v>0</v>
      </c>
      <c r="AQ10">
        <f>'DEVENIR ELEVE'!F23</f>
        <v>0</v>
      </c>
      <c r="AR10">
        <f>'DEVENIR ELEVE'!F24</f>
        <v>0</v>
      </c>
      <c r="AS10">
        <f>'DEVENIR ELEVE'!F25</f>
        <v>0</v>
      </c>
      <c r="AT10">
        <f>'DEVENIR ELEVE'!F26</f>
        <v>0</v>
      </c>
      <c r="AU10">
        <f>'DEVENIR ELEVE'!F27</f>
        <v>0</v>
      </c>
      <c r="AV10">
        <f>'DEVENIR ELEVE'!F28</f>
        <v>0</v>
      </c>
      <c r="AW10">
        <f>'DEVENIR ELEVE'!F29</f>
        <v>0</v>
      </c>
      <c r="AX10">
        <f>'DEVENIR ELEVE'!F30</f>
        <v>0</v>
      </c>
      <c r="AY10">
        <f>'DEVENIR ELEVE'!F31</f>
        <v>0</v>
      </c>
      <c r="AZ10">
        <f>'DEVENIR ELEVE'!F32</f>
        <v>0</v>
      </c>
      <c r="BA10">
        <f>'DEVENIR ELEVE'!F33</f>
        <v>0</v>
      </c>
      <c r="BB10">
        <f>'DEVENIR ELEVE'!F34</f>
        <v>0</v>
      </c>
    </row>
    <row r="11" spans="2:54" ht="15">
      <c r="B11" t="s">
        <v>41</v>
      </c>
      <c r="E11" s="3" t="str">
        <f>IF(INDEX(resultats,7,$A$4)=0,"",INDEX(resultats,7,$A$4))</f>
        <v>ca</v>
      </c>
      <c r="I11" s="5"/>
      <c r="J11" s="27"/>
      <c r="W11" s="31">
        <v>8</v>
      </c>
      <c r="X11" t="s">
        <v>42</v>
      </c>
      <c r="Y11" t="str">
        <f>'DEVENIR ELEVE'!G5</f>
        <v>ca</v>
      </c>
      <c r="Z11" t="str">
        <f>'DEVENIR ELEVE'!G6</f>
        <v>CA</v>
      </c>
      <c r="AA11" t="str">
        <f>'DEVENIR ELEVE'!G7</f>
        <v>CA</v>
      </c>
      <c r="AB11">
        <f>'DEVENIR ELEVE'!G8</f>
        <v>0</v>
      </c>
      <c r="AC11">
        <f>'DEVENIR ELEVE'!G9</f>
        <v>0</v>
      </c>
      <c r="AD11">
        <f>'DEVENIR ELEVE'!G10</f>
        <v>0</v>
      </c>
      <c r="AE11">
        <f>'DEVENIR ELEVE'!G11</f>
        <v>0</v>
      </c>
      <c r="AF11">
        <f>'DEVENIR ELEVE'!G12</f>
        <v>0</v>
      </c>
      <c r="AG11">
        <f>'DEVENIR ELEVE'!G13</f>
        <v>0</v>
      </c>
      <c r="AH11">
        <f>'DEVENIR ELEVE'!G14</f>
        <v>0</v>
      </c>
      <c r="AI11">
        <f>'DEVENIR ELEVE'!G15</f>
        <v>0</v>
      </c>
      <c r="AJ11">
        <f>'DEVENIR ELEVE'!G16</f>
        <v>0</v>
      </c>
      <c r="AK11">
        <f>'DEVENIR ELEVE'!G17</f>
        <v>0</v>
      </c>
      <c r="AL11">
        <f>'DEVENIR ELEVE'!G18</f>
        <v>0</v>
      </c>
      <c r="AM11">
        <f>'DEVENIR ELEVE'!G19</f>
        <v>0</v>
      </c>
      <c r="AN11">
        <f>'DEVENIR ELEVE'!G20</f>
        <v>0</v>
      </c>
      <c r="AO11">
        <f>'DEVENIR ELEVE'!G21</f>
        <v>0</v>
      </c>
      <c r="AP11">
        <f>'DEVENIR ELEVE'!G22</f>
        <v>0</v>
      </c>
      <c r="AQ11">
        <f>'DEVENIR ELEVE'!G23</f>
        <v>0</v>
      </c>
      <c r="AR11">
        <f>'DEVENIR ELEVE'!G24</f>
        <v>0</v>
      </c>
      <c r="AS11">
        <f>'DEVENIR ELEVE'!G25</f>
        <v>0</v>
      </c>
      <c r="AT11">
        <f>'DEVENIR ELEVE'!G26</f>
        <v>0</v>
      </c>
      <c r="AU11">
        <f>'DEVENIR ELEVE'!G27</f>
        <v>0</v>
      </c>
      <c r="AV11">
        <f>'DEVENIR ELEVE'!G28</f>
        <v>0</v>
      </c>
      <c r="AW11">
        <f>'DEVENIR ELEVE'!G29</f>
        <v>0</v>
      </c>
      <c r="AX11">
        <f>'DEVENIR ELEVE'!G30</f>
        <v>0</v>
      </c>
      <c r="AY11">
        <f>'DEVENIR ELEVE'!G31</f>
        <v>0</v>
      </c>
      <c r="AZ11">
        <f>'DEVENIR ELEVE'!G32</f>
        <v>0</v>
      </c>
      <c r="BA11">
        <f>'DEVENIR ELEVE'!G33</f>
        <v>0</v>
      </c>
      <c r="BB11">
        <f>'DEVENIR ELEVE'!G34</f>
        <v>0</v>
      </c>
    </row>
    <row r="12" spans="2:54" ht="15">
      <c r="B12" t="s">
        <v>42</v>
      </c>
      <c r="E12" s="3" t="str">
        <f>IF(INDEX(resultats,8,$A$4)=0,"",INDEX(resultats,8,$A$4))</f>
        <v>ca</v>
      </c>
      <c r="I12" s="5"/>
      <c r="J12" s="27"/>
      <c r="W12" s="31">
        <v>9</v>
      </c>
      <c r="X12" t="s">
        <v>43</v>
      </c>
      <c r="Y12" t="str">
        <f>'DEVENIR ELEVE'!H5</f>
        <v>na</v>
      </c>
      <c r="Z12" t="str">
        <f>'DEVENIR ELEVE'!H6</f>
        <v>NA</v>
      </c>
      <c r="AA12" t="str">
        <f>'DEVENIR ELEVE'!H7</f>
        <v>A</v>
      </c>
      <c r="AB12">
        <f>'DEVENIR ELEVE'!H8</f>
        <v>0</v>
      </c>
      <c r="AC12">
        <f>'DEVENIR ELEVE'!H9</f>
        <v>0</v>
      </c>
      <c r="AD12">
        <f>'DEVENIR ELEVE'!H10</f>
        <v>0</v>
      </c>
      <c r="AE12">
        <f>'DEVENIR ELEVE'!H11</f>
        <v>0</v>
      </c>
      <c r="AF12">
        <f>'DEVENIR ELEVE'!H12</f>
        <v>0</v>
      </c>
      <c r="AG12">
        <f>'DEVENIR ELEVE'!H13</f>
        <v>0</v>
      </c>
      <c r="AH12">
        <f>'DEVENIR ELEVE'!H14</f>
        <v>0</v>
      </c>
      <c r="AI12">
        <f>'DEVENIR ELEVE'!H15</f>
        <v>0</v>
      </c>
      <c r="AJ12">
        <f>'DEVENIR ELEVE'!H16</f>
        <v>0</v>
      </c>
      <c r="AK12">
        <f>'DEVENIR ELEVE'!H17</f>
        <v>0</v>
      </c>
      <c r="AL12">
        <f>'DEVENIR ELEVE'!H18</f>
        <v>0</v>
      </c>
      <c r="AM12">
        <f>'DEVENIR ELEVE'!H19</f>
        <v>0</v>
      </c>
      <c r="AN12">
        <f>'DEVENIR ELEVE'!H20</f>
        <v>0</v>
      </c>
      <c r="AO12">
        <f>'DEVENIR ELEVE'!H21</f>
        <v>0</v>
      </c>
      <c r="AP12">
        <f>'DEVENIR ELEVE'!H22</f>
        <v>0</v>
      </c>
      <c r="AQ12">
        <f>'DEVENIR ELEVE'!H23</f>
        <v>0</v>
      </c>
      <c r="AR12">
        <f>'DEVENIR ELEVE'!H24</f>
        <v>0</v>
      </c>
      <c r="AS12">
        <f>'DEVENIR ELEVE'!H25</f>
        <v>0</v>
      </c>
      <c r="AT12">
        <f>'DEVENIR ELEVE'!H26</f>
        <v>0</v>
      </c>
      <c r="AU12">
        <f>'DEVENIR ELEVE'!H27</f>
        <v>0</v>
      </c>
      <c r="AV12">
        <f>'DEVENIR ELEVE'!H28</f>
        <v>0</v>
      </c>
      <c r="AW12">
        <f>'DEVENIR ELEVE'!H29</f>
        <v>0</v>
      </c>
      <c r="AX12">
        <f>'DEVENIR ELEVE'!H30</f>
        <v>0</v>
      </c>
      <c r="AY12">
        <f>'DEVENIR ELEVE'!H31</f>
        <v>0</v>
      </c>
      <c r="AZ12">
        <f>'DEVENIR ELEVE'!H32</f>
        <v>0</v>
      </c>
      <c r="BA12">
        <f>'DEVENIR ELEVE'!H33</f>
        <v>0</v>
      </c>
      <c r="BB12">
        <f>'DEVENIR ELEVE'!H34</f>
        <v>0</v>
      </c>
    </row>
    <row r="13" spans="2:54" ht="15">
      <c r="B13" t="s">
        <v>43</v>
      </c>
      <c r="E13" s="3" t="str">
        <f>IF(INDEX(resultats,9,$A$4)=0,"",INDEX(resultats,9,$A$4))</f>
        <v>na</v>
      </c>
      <c r="I13" s="5"/>
      <c r="J13" s="27"/>
      <c r="W13" s="31">
        <v>10</v>
      </c>
      <c r="X13" t="s">
        <v>44</v>
      </c>
      <c r="Y13" t="str">
        <f>'DEVENIR ELEVE'!I5</f>
        <v>a</v>
      </c>
      <c r="Z13" t="str">
        <f>'DEVENIR ELEVE'!I6</f>
        <v>A</v>
      </c>
      <c r="AA13" t="str">
        <f>'DEVENIR ELEVE'!I7</f>
        <v>A</v>
      </c>
      <c r="AB13">
        <f>'DEVENIR ELEVE'!I8</f>
        <v>0</v>
      </c>
      <c r="AC13">
        <f>'DEVENIR ELEVE'!I9</f>
        <v>0</v>
      </c>
      <c r="AD13">
        <f>'DEVENIR ELEVE'!I10</f>
        <v>0</v>
      </c>
      <c r="AE13">
        <f>'DEVENIR ELEVE'!I11</f>
        <v>0</v>
      </c>
      <c r="AF13">
        <f>'DEVENIR ELEVE'!I12</f>
        <v>0</v>
      </c>
      <c r="AG13">
        <f>'DEVENIR ELEVE'!I13</f>
        <v>0</v>
      </c>
      <c r="AH13">
        <f>'DEVENIR ELEVE'!I14</f>
        <v>0</v>
      </c>
      <c r="AI13">
        <f>'DEVENIR ELEVE'!I15</f>
        <v>0</v>
      </c>
      <c r="AJ13">
        <f>'DEVENIR ELEVE'!I16</f>
        <v>0</v>
      </c>
      <c r="AK13">
        <f>'DEVENIR ELEVE'!I17</f>
        <v>0</v>
      </c>
      <c r="AL13">
        <f>'DEVENIR ELEVE'!I18</f>
        <v>0</v>
      </c>
      <c r="AM13">
        <f>'DEVENIR ELEVE'!I19</f>
        <v>0</v>
      </c>
      <c r="AN13">
        <f>'DEVENIR ELEVE'!I20</f>
        <v>0</v>
      </c>
      <c r="AO13">
        <f>'DEVENIR ELEVE'!I21</f>
        <v>0</v>
      </c>
      <c r="AP13">
        <f>'DEVENIR ELEVE'!I22</f>
        <v>0</v>
      </c>
      <c r="AQ13">
        <f>'DEVENIR ELEVE'!I23</f>
        <v>0</v>
      </c>
      <c r="AR13">
        <f>'DEVENIR ELEVE'!I24</f>
        <v>0</v>
      </c>
      <c r="AS13">
        <f>'DEVENIR ELEVE'!I25</f>
        <v>0</v>
      </c>
      <c r="AT13">
        <f>'DEVENIR ELEVE'!I26</f>
        <v>0</v>
      </c>
      <c r="AU13">
        <f>'DEVENIR ELEVE'!I27</f>
        <v>0</v>
      </c>
      <c r="AV13">
        <f>'DEVENIR ELEVE'!I28</f>
        <v>0</v>
      </c>
      <c r="AW13">
        <f>'DEVENIR ELEVE'!I29</f>
        <v>0</v>
      </c>
      <c r="AX13">
        <f>'DEVENIR ELEVE'!I30</f>
        <v>0</v>
      </c>
      <c r="AY13">
        <f>'DEVENIR ELEVE'!I31</f>
        <v>0</v>
      </c>
      <c r="AZ13">
        <f>'DEVENIR ELEVE'!I32</f>
        <v>0</v>
      </c>
      <c r="BA13">
        <f>'DEVENIR ELEVE'!I33</f>
        <v>0</v>
      </c>
      <c r="BB13">
        <f>'DEVENIR ELEVE'!I34</f>
        <v>0</v>
      </c>
    </row>
    <row r="14" spans="2:54" ht="15">
      <c r="B14" t="s">
        <v>44</v>
      </c>
      <c r="E14" s="3" t="str">
        <f>IF(INDEX(resultats,10,$A$4)=0,"",INDEX(resultats,10,$A$4))</f>
        <v>a</v>
      </c>
      <c r="I14" s="5"/>
      <c r="J14" s="27"/>
      <c r="W14" s="31">
        <v>11</v>
      </c>
      <c r="X14" t="str">
        <f>'Saisie RESULTATS'!C3</f>
        <v>EX1.1</v>
      </c>
      <c r="Y14" t="str">
        <f>'Saisie RESULTATS'!C4</f>
        <v>a</v>
      </c>
      <c r="Z14" t="str">
        <f>'Saisie RESULTATS'!C5</f>
        <v>A</v>
      </c>
      <c r="AA14" t="str">
        <f>'Saisie RESULTATS'!C6</f>
        <v>A</v>
      </c>
      <c r="AB14">
        <f>'Saisie RESULTATS'!C7</f>
        <v>0</v>
      </c>
      <c r="AC14">
        <f>'Saisie RESULTATS'!C8</f>
        <v>0</v>
      </c>
      <c r="AD14">
        <f>'Saisie RESULTATS'!C9</f>
        <v>0</v>
      </c>
      <c r="AE14">
        <f>'Saisie RESULTATS'!C10</f>
        <v>0</v>
      </c>
      <c r="AF14">
        <f>'Saisie RESULTATS'!C11</f>
        <v>0</v>
      </c>
      <c r="AG14">
        <f>'Saisie RESULTATS'!C12</f>
        <v>0</v>
      </c>
      <c r="AH14">
        <f>'Saisie RESULTATS'!C13</f>
        <v>0</v>
      </c>
      <c r="AI14">
        <f>'Saisie RESULTATS'!C14</f>
        <v>0</v>
      </c>
      <c r="AJ14">
        <f>'Saisie RESULTATS'!C15</f>
        <v>0</v>
      </c>
      <c r="AK14">
        <f>'Saisie RESULTATS'!C16</f>
        <v>0</v>
      </c>
      <c r="AL14">
        <f>'Saisie RESULTATS'!C17</f>
        <v>0</v>
      </c>
      <c r="AM14">
        <f>'Saisie RESULTATS'!C18</f>
        <v>0</v>
      </c>
      <c r="AN14">
        <f>'Saisie RESULTATS'!C19</f>
        <v>0</v>
      </c>
      <c r="AO14">
        <f>'Saisie RESULTATS'!C20</f>
        <v>0</v>
      </c>
      <c r="AP14">
        <f>'Saisie RESULTATS'!C21</f>
        <v>0</v>
      </c>
      <c r="AQ14">
        <f>'Saisie RESULTATS'!C22</f>
        <v>0</v>
      </c>
      <c r="AR14">
        <f>'Saisie RESULTATS'!C23</f>
        <v>0</v>
      </c>
      <c r="AS14">
        <f>'Saisie RESULTATS'!C24</f>
        <v>0</v>
      </c>
      <c r="AT14">
        <f>'Saisie RESULTATS'!C25</f>
        <v>0</v>
      </c>
      <c r="AU14">
        <f>'Saisie RESULTATS'!C26</f>
        <v>0</v>
      </c>
      <c r="AV14">
        <f>'Saisie RESULTATS'!C27</f>
        <v>0</v>
      </c>
      <c r="AW14">
        <f>'Saisie RESULTATS'!C28</f>
        <v>0</v>
      </c>
      <c r="AX14">
        <f>'Saisie RESULTATS'!C29</f>
        <v>0</v>
      </c>
      <c r="AY14">
        <f>'Saisie RESULTATS'!C30</f>
        <v>0</v>
      </c>
      <c r="AZ14">
        <f>'Saisie RESULTATS'!C31</f>
        <v>0</v>
      </c>
      <c r="BA14">
        <f>'Saisie RESULTATS'!C32</f>
        <v>0</v>
      </c>
      <c r="BB14">
        <f>'Saisie RESULTATS'!C33</f>
        <v>0</v>
      </c>
    </row>
    <row r="15" spans="9:54" ht="15">
      <c r="I15" s="5"/>
      <c r="J15" s="27"/>
      <c r="W15" s="31">
        <v>12</v>
      </c>
      <c r="X15" t="str">
        <f>'Saisie RESULTATS'!D3</f>
        <v>EX1.2</v>
      </c>
      <c r="Y15" t="str">
        <f>'Saisie RESULTATS'!D4</f>
        <v>na</v>
      </c>
      <c r="Z15" t="str">
        <f>'Saisie RESULTATS'!D5</f>
        <v>A</v>
      </c>
      <c r="AA15" t="str">
        <f>'Saisie RESULTATS'!D6</f>
        <v>A</v>
      </c>
      <c r="AB15">
        <f>'Saisie RESULTATS'!D7</f>
        <v>0</v>
      </c>
      <c r="AC15">
        <f>'Saisie RESULTATS'!D8</f>
        <v>0</v>
      </c>
      <c r="AD15">
        <f>'Saisie RESULTATS'!D9</f>
        <v>0</v>
      </c>
      <c r="AE15">
        <f>'Saisie RESULTATS'!D10</f>
        <v>0</v>
      </c>
      <c r="AF15">
        <f>'Saisie RESULTATS'!D11</f>
        <v>0</v>
      </c>
      <c r="AG15">
        <f>'Saisie RESULTATS'!D12</f>
        <v>0</v>
      </c>
      <c r="AH15">
        <f>'Saisie RESULTATS'!D13</f>
        <v>0</v>
      </c>
      <c r="AI15">
        <f>'Saisie RESULTATS'!D14</f>
        <v>0</v>
      </c>
      <c r="AJ15">
        <f>'Saisie RESULTATS'!D15</f>
        <v>0</v>
      </c>
      <c r="AK15">
        <f>'Saisie RESULTATS'!D16</f>
        <v>0</v>
      </c>
      <c r="AL15">
        <f>'Saisie RESULTATS'!D17</f>
        <v>0</v>
      </c>
      <c r="AM15">
        <f>'Saisie RESULTATS'!D18</f>
        <v>0</v>
      </c>
      <c r="AN15">
        <f>'Saisie RESULTATS'!D19</f>
        <v>0</v>
      </c>
      <c r="AO15">
        <f>'Saisie RESULTATS'!D20</f>
        <v>0</v>
      </c>
      <c r="AP15">
        <f>'Saisie RESULTATS'!D21</f>
        <v>0</v>
      </c>
      <c r="AQ15">
        <f>'Saisie RESULTATS'!D22</f>
        <v>0</v>
      </c>
      <c r="AR15">
        <f>'Saisie RESULTATS'!D23</f>
        <v>0</v>
      </c>
      <c r="AS15">
        <f>'Saisie RESULTATS'!D24</f>
        <v>0</v>
      </c>
      <c r="AT15">
        <f>'Saisie RESULTATS'!D25</f>
        <v>0</v>
      </c>
      <c r="AU15">
        <f>'Saisie RESULTATS'!D26</f>
        <v>0</v>
      </c>
      <c r="AV15">
        <f>'Saisie RESULTATS'!D27</f>
        <v>0</v>
      </c>
      <c r="AW15">
        <f>'Saisie RESULTATS'!D28</f>
        <v>0</v>
      </c>
      <c r="AX15">
        <f>'Saisie RESULTATS'!D29</f>
        <v>0</v>
      </c>
      <c r="AY15">
        <f>'Saisie RESULTATS'!D30</f>
        <v>0</v>
      </c>
      <c r="AZ15">
        <f>'Saisie RESULTATS'!D31</f>
        <v>0</v>
      </c>
      <c r="BA15">
        <f>'Saisie RESULTATS'!D32</f>
        <v>0</v>
      </c>
      <c r="BB15">
        <f>'Saisie RESULTATS'!D33</f>
        <v>0</v>
      </c>
    </row>
    <row r="16" spans="9:54" ht="15">
      <c r="I16" s="5"/>
      <c r="J16" s="27"/>
      <c r="W16" s="31">
        <v>13</v>
      </c>
      <c r="X16" t="str">
        <f>'Saisie RESULTATS'!E3</f>
        <v>EX2.1</v>
      </c>
      <c r="Y16" t="str">
        <f>'Saisie RESULTATS'!E4</f>
        <v>na</v>
      </c>
      <c r="Z16" t="str">
        <f>'Saisie RESULTATS'!E5</f>
        <v>A</v>
      </c>
      <c r="AA16" t="str">
        <f>'Saisie RESULTATS'!E6</f>
        <v>NA</v>
      </c>
      <c r="AB16">
        <f>'Saisie RESULTATS'!E7</f>
        <v>0</v>
      </c>
      <c r="AC16">
        <f>'Saisie RESULTATS'!E8</f>
        <v>0</v>
      </c>
      <c r="AD16">
        <f>'Saisie RESULTATS'!E9</f>
        <v>0</v>
      </c>
      <c r="AE16">
        <f>'Saisie RESULTATS'!E10</f>
        <v>0</v>
      </c>
      <c r="AF16">
        <f>'Saisie RESULTATS'!E11</f>
        <v>0</v>
      </c>
      <c r="AG16">
        <f>'Saisie RESULTATS'!E12</f>
        <v>0</v>
      </c>
      <c r="AH16">
        <f>'Saisie RESULTATS'!E13</f>
        <v>0</v>
      </c>
      <c r="AI16">
        <f>'Saisie RESULTATS'!E14</f>
        <v>0</v>
      </c>
      <c r="AJ16">
        <f>'Saisie RESULTATS'!E15</f>
        <v>0</v>
      </c>
      <c r="AK16">
        <f>'Saisie RESULTATS'!E16</f>
        <v>0</v>
      </c>
      <c r="AL16">
        <f>'Saisie RESULTATS'!E17</f>
        <v>0</v>
      </c>
      <c r="AM16">
        <f>'Saisie RESULTATS'!E18</f>
        <v>0</v>
      </c>
      <c r="AN16">
        <f>'Saisie RESULTATS'!E19</f>
        <v>0</v>
      </c>
      <c r="AO16">
        <f>'Saisie RESULTATS'!E20</f>
        <v>0</v>
      </c>
      <c r="AP16">
        <f>'Saisie RESULTATS'!E21</f>
        <v>0</v>
      </c>
      <c r="AQ16">
        <f>'Saisie RESULTATS'!E22</f>
        <v>0</v>
      </c>
      <c r="AR16">
        <f>'Saisie RESULTATS'!E23</f>
        <v>0</v>
      </c>
      <c r="AS16">
        <f>'Saisie RESULTATS'!E24</f>
        <v>0</v>
      </c>
      <c r="AT16">
        <f>'Saisie RESULTATS'!E25</f>
        <v>0</v>
      </c>
      <c r="AU16">
        <f>'Saisie RESULTATS'!E26</f>
        <v>0</v>
      </c>
      <c r="AV16">
        <f>'Saisie RESULTATS'!E27</f>
        <v>0</v>
      </c>
      <c r="AW16">
        <f>'Saisie RESULTATS'!E28</f>
        <v>0</v>
      </c>
      <c r="AX16">
        <f>'Saisie RESULTATS'!E29</f>
        <v>0</v>
      </c>
      <c r="AY16">
        <f>'Saisie RESULTATS'!E30</f>
        <v>0</v>
      </c>
      <c r="AZ16">
        <f>'Saisie RESULTATS'!E31</f>
        <v>0</v>
      </c>
      <c r="BA16">
        <f>'Saisie RESULTATS'!E32</f>
        <v>0</v>
      </c>
      <c r="BB16">
        <f>'Saisie RESULTATS'!E33</f>
        <v>0</v>
      </c>
    </row>
    <row r="17" spans="2:54" ht="18.75">
      <c r="B17" s="20" t="s">
        <v>0</v>
      </c>
      <c r="C17" s="1"/>
      <c r="I17" s="5"/>
      <c r="J17" s="27"/>
      <c r="W17" s="31">
        <v>14</v>
      </c>
      <c r="X17" t="str">
        <f>'Saisie RESULTATS'!F3</f>
        <v>EX2.2</v>
      </c>
      <c r="Y17" t="str">
        <f>'Saisie RESULTATS'!F4</f>
        <v>ca</v>
      </c>
      <c r="Z17" t="str">
        <f>'Saisie RESULTATS'!F5</f>
        <v>A</v>
      </c>
      <c r="AA17" t="str">
        <f>'Saisie RESULTATS'!F6</f>
        <v>CA</v>
      </c>
      <c r="AB17">
        <f>'Saisie RESULTATS'!F7</f>
        <v>0</v>
      </c>
      <c r="AC17">
        <f>'Saisie RESULTATS'!F8</f>
        <v>0</v>
      </c>
      <c r="AD17">
        <f>'Saisie RESULTATS'!F9</f>
        <v>0</v>
      </c>
      <c r="AE17">
        <f>'Saisie RESULTATS'!F10</f>
        <v>0</v>
      </c>
      <c r="AF17">
        <f>'Saisie RESULTATS'!F11</f>
        <v>0</v>
      </c>
      <c r="AG17">
        <f>'Saisie RESULTATS'!F12</f>
        <v>0</v>
      </c>
      <c r="AH17">
        <f>'Saisie RESULTATS'!F13</f>
        <v>0</v>
      </c>
      <c r="AI17">
        <f>'Saisie RESULTATS'!F14</f>
        <v>0</v>
      </c>
      <c r="AJ17">
        <f>'Saisie RESULTATS'!F15</f>
        <v>0</v>
      </c>
      <c r="AK17">
        <f>'Saisie RESULTATS'!F16</f>
        <v>0</v>
      </c>
      <c r="AL17">
        <f>'Saisie RESULTATS'!F17</f>
        <v>0</v>
      </c>
      <c r="AM17">
        <f>'Saisie RESULTATS'!F18</f>
        <v>0</v>
      </c>
      <c r="AN17">
        <f>'Saisie RESULTATS'!F19</f>
        <v>0</v>
      </c>
      <c r="AO17">
        <f>'Saisie RESULTATS'!F20</f>
        <v>0</v>
      </c>
      <c r="AP17">
        <f>'Saisie RESULTATS'!F21</f>
        <v>0</v>
      </c>
      <c r="AQ17">
        <f>'Saisie RESULTATS'!F22</f>
        <v>0</v>
      </c>
      <c r="AR17">
        <f>'Saisie RESULTATS'!F23</f>
        <v>0</v>
      </c>
      <c r="AS17">
        <f>'Saisie RESULTATS'!F24</f>
        <v>0</v>
      </c>
      <c r="AT17">
        <f>'Saisie RESULTATS'!F25</f>
        <v>0</v>
      </c>
      <c r="AU17">
        <f>'Saisie RESULTATS'!F26</f>
        <v>0</v>
      </c>
      <c r="AV17">
        <f>'Saisie RESULTATS'!F27</f>
        <v>0</v>
      </c>
      <c r="AW17">
        <f>'Saisie RESULTATS'!F28</f>
        <v>0</v>
      </c>
      <c r="AX17">
        <f>'Saisie RESULTATS'!F29</f>
        <v>0</v>
      </c>
      <c r="AY17">
        <f>'Saisie RESULTATS'!F30</f>
        <v>0</v>
      </c>
      <c r="AZ17">
        <f>'Saisie RESULTATS'!F31</f>
        <v>0</v>
      </c>
      <c r="BA17">
        <f>'Saisie RESULTATS'!F32</f>
        <v>0</v>
      </c>
      <c r="BB17">
        <f>'Saisie RESULTATS'!F33</f>
        <v>0</v>
      </c>
    </row>
    <row r="18" spans="2:54" ht="15">
      <c r="B18" t="s">
        <v>8</v>
      </c>
      <c r="D18" t="str">
        <f>'Saisie RESULTATS'!C3</f>
        <v>EX1.1</v>
      </c>
      <c r="E18" s="3" t="str">
        <f>IF(INDEX(resultats,11,$A$4)=0,"",INDEX(resultats,11,$A$4))</f>
        <v>a</v>
      </c>
      <c r="I18" s="5"/>
      <c r="J18" s="27"/>
      <c r="W18" s="31">
        <v>15</v>
      </c>
      <c r="X18" t="str">
        <f>'Saisie RESULTATS'!G3</f>
        <v>EX3</v>
      </c>
      <c r="Y18" t="str">
        <f>'Saisie RESULTATS'!G4</f>
        <v>ca</v>
      </c>
      <c r="Z18" t="str">
        <f>'Saisie RESULTATS'!G5</f>
        <v>A</v>
      </c>
      <c r="AA18" t="str">
        <f>'Saisie RESULTATS'!G6</f>
        <v>CA</v>
      </c>
      <c r="AB18">
        <f>'Saisie RESULTATS'!G7</f>
        <v>0</v>
      </c>
      <c r="AC18">
        <f>'Saisie RESULTATS'!G8</f>
        <v>0</v>
      </c>
      <c r="AD18">
        <f>'Saisie RESULTATS'!G9</f>
        <v>0</v>
      </c>
      <c r="AE18">
        <f>'Saisie RESULTATS'!G10</f>
        <v>0</v>
      </c>
      <c r="AF18">
        <f>'Saisie RESULTATS'!G11</f>
        <v>0</v>
      </c>
      <c r="AG18">
        <f>'Saisie RESULTATS'!G12</f>
        <v>0</v>
      </c>
      <c r="AH18">
        <f>'Saisie RESULTATS'!G13</f>
        <v>0</v>
      </c>
      <c r="AI18">
        <f>'Saisie RESULTATS'!G14</f>
        <v>0</v>
      </c>
      <c r="AJ18">
        <f>'Saisie RESULTATS'!G15</f>
        <v>0</v>
      </c>
      <c r="AK18">
        <f>'Saisie RESULTATS'!G16</f>
        <v>0</v>
      </c>
      <c r="AL18">
        <f>'Saisie RESULTATS'!G17</f>
        <v>0</v>
      </c>
      <c r="AM18">
        <f>'Saisie RESULTATS'!G18</f>
        <v>0</v>
      </c>
      <c r="AN18">
        <f>'Saisie RESULTATS'!G19</f>
        <v>0</v>
      </c>
      <c r="AO18">
        <f>'Saisie RESULTATS'!G20</f>
        <v>0</v>
      </c>
      <c r="AP18">
        <f>'Saisie RESULTATS'!G21</f>
        <v>0</v>
      </c>
      <c r="AQ18">
        <f>'Saisie RESULTATS'!G22</f>
        <v>0</v>
      </c>
      <c r="AR18">
        <f>'Saisie RESULTATS'!G23</f>
        <v>0</v>
      </c>
      <c r="AS18">
        <f>'Saisie RESULTATS'!G24</f>
        <v>0</v>
      </c>
      <c r="AT18">
        <f>'Saisie RESULTATS'!G25</f>
        <v>0</v>
      </c>
      <c r="AU18">
        <f>'Saisie RESULTATS'!G26</f>
        <v>0</v>
      </c>
      <c r="AV18">
        <f>'Saisie RESULTATS'!G27</f>
        <v>0</v>
      </c>
      <c r="AW18">
        <f>'Saisie RESULTATS'!G28</f>
        <v>0</v>
      </c>
      <c r="AX18">
        <f>'Saisie RESULTATS'!G29</f>
        <v>0</v>
      </c>
      <c r="AY18">
        <f>'Saisie RESULTATS'!G30</f>
        <v>0</v>
      </c>
      <c r="AZ18">
        <f>'Saisie RESULTATS'!G31</f>
        <v>0</v>
      </c>
      <c r="BA18">
        <f>'Saisie RESULTATS'!G32</f>
        <v>0</v>
      </c>
      <c r="BB18">
        <f>'Saisie RESULTATS'!G33</f>
        <v>0</v>
      </c>
    </row>
    <row r="19" spans="4:54" ht="15">
      <c r="D19" t="str">
        <f>'Saisie RESULTATS'!D3</f>
        <v>EX1.2</v>
      </c>
      <c r="E19" s="3" t="str">
        <f>IF(INDEX(resultats,12,$A$4)=0,"",INDEX(resultats,12,$A$4))</f>
        <v>na</v>
      </c>
      <c r="I19" s="5"/>
      <c r="J19" s="27"/>
      <c r="W19" s="31">
        <v>16</v>
      </c>
      <c r="X19" t="str">
        <f>'Saisie RESULTATS'!H3</f>
        <v>EX4</v>
      </c>
      <c r="Y19" t="str">
        <f>'Saisie RESULTATS'!H4</f>
        <v>a</v>
      </c>
      <c r="Z19" t="str">
        <f>'Saisie RESULTATS'!H5</f>
        <v>A</v>
      </c>
      <c r="AA19" t="str">
        <f>'Saisie RESULTATS'!H6</f>
        <v>CA</v>
      </c>
      <c r="AB19">
        <f>'Saisie RESULTATS'!H7</f>
        <v>0</v>
      </c>
      <c r="AC19">
        <f>'Saisie RESULTATS'!H8</f>
        <v>0</v>
      </c>
      <c r="AD19">
        <f>'Saisie RESULTATS'!H9</f>
        <v>0</v>
      </c>
      <c r="AE19">
        <f>'Saisie RESULTATS'!H10</f>
        <v>0</v>
      </c>
      <c r="AF19">
        <f>'Saisie RESULTATS'!H11</f>
        <v>0</v>
      </c>
      <c r="AG19">
        <f>'Saisie RESULTATS'!H12</f>
        <v>0</v>
      </c>
      <c r="AH19">
        <f>'Saisie RESULTATS'!H13</f>
        <v>0</v>
      </c>
      <c r="AI19">
        <f>'Saisie RESULTATS'!H14</f>
        <v>0</v>
      </c>
      <c r="AJ19">
        <f>'Saisie RESULTATS'!H15</f>
        <v>0</v>
      </c>
      <c r="AK19">
        <f>'Saisie RESULTATS'!H16</f>
        <v>0</v>
      </c>
      <c r="AL19">
        <f>'Saisie RESULTATS'!H17</f>
        <v>0</v>
      </c>
      <c r="AM19">
        <f>'Saisie RESULTATS'!H18</f>
        <v>0</v>
      </c>
      <c r="AN19">
        <f>'Saisie RESULTATS'!H19</f>
        <v>0</v>
      </c>
      <c r="AO19">
        <f>'Saisie RESULTATS'!H20</f>
        <v>0</v>
      </c>
      <c r="AP19">
        <f>'Saisie RESULTATS'!H21</f>
        <v>0</v>
      </c>
      <c r="AQ19">
        <f>'Saisie RESULTATS'!H22</f>
        <v>0</v>
      </c>
      <c r="AR19">
        <f>'Saisie RESULTATS'!H23</f>
        <v>0</v>
      </c>
      <c r="AS19">
        <f>'Saisie RESULTATS'!H24</f>
        <v>0</v>
      </c>
      <c r="AT19">
        <f>'Saisie RESULTATS'!H25</f>
        <v>0</v>
      </c>
      <c r="AU19">
        <f>'Saisie RESULTATS'!H26</f>
        <v>0</v>
      </c>
      <c r="AV19">
        <f>'Saisie RESULTATS'!H27</f>
        <v>0</v>
      </c>
      <c r="AW19">
        <f>'Saisie RESULTATS'!H28</f>
        <v>0</v>
      </c>
      <c r="AX19">
        <f>'Saisie RESULTATS'!H29</f>
        <v>0</v>
      </c>
      <c r="AY19">
        <f>'Saisie RESULTATS'!H30</f>
        <v>0</v>
      </c>
      <c r="AZ19">
        <f>'Saisie RESULTATS'!H31</f>
        <v>0</v>
      </c>
      <c r="BA19">
        <f>'Saisie RESULTATS'!H32</f>
        <v>0</v>
      </c>
      <c r="BB19">
        <f>'Saisie RESULTATS'!H33</f>
        <v>0</v>
      </c>
    </row>
    <row r="20" spans="2:54" ht="15">
      <c r="B20" t="s">
        <v>9</v>
      </c>
      <c r="D20" t="str">
        <f>'Saisie RESULTATS'!E3</f>
        <v>EX2.1</v>
      </c>
      <c r="E20" s="3" t="str">
        <f>IF(INDEX(resultats,13,$A$4)=0,"",INDEX(resultats,13,$A$4))</f>
        <v>na</v>
      </c>
      <c r="I20" s="5"/>
      <c r="J20" s="27"/>
      <c r="W20" s="31">
        <v>17</v>
      </c>
      <c r="X20" t="str">
        <f>'Saisie RESULTATS'!I3</f>
        <v>EX5</v>
      </c>
      <c r="Y20" t="str">
        <f>'Saisie RESULTATS'!I4</f>
        <v>a</v>
      </c>
      <c r="Z20" t="str">
        <f>'Saisie RESULTATS'!I5</f>
        <v>A</v>
      </c>
      <c r="AA20" t="str">
        <f>'Saisie RESULTATS'!I6</f>
        <v>CA</v>
      </c>
      <c r="AB20">
        <f>'Saisie RESULTATS'!I7</f>
        <v>0</v>
      </c>
      <c r="AC20">
        <f>'Saisie RESULTATS'!I8</f>
        <v>0</v>
      </c>
      <c r="AD20">
        <f>'Saisie RESULTATS'!I9</f>
        <v>0</v>
      </c>
      <c r="AE20">
        <f>'Saisie RESULTATS'!I10</f>
        <v>0</v>
      </c>
      <c r="AF20">
        <f>'Saisie RESULTATS'!I11</f>
        <v>0</v>
      </c>
      <c r="AG20">
        <f>'Saisie RESULTATS'!I12</f>
        <v>0</v>
      </c>
      <c r="AH20">
        <f>'Saisie RESULTATS'!I13</f>
        <v>0</v>
      </c>
      <c r="AI20">
        <f>'Saisie RESULTATS'!I14</f>
        <v>0</v>
      </c>
      <c r="AJ20">
        <f>'Saisie RESULTATS'!I15</f>
        <v>0</v>
      </c>
      <c r="AK20">
        <f>'Saisie RESULTATS'!I16</f>
        <v>0</v>
      </c>
      <c r="AL20">
        <f>'Saisie RESULTATS'!I17</f>
        <v>0</v>
      </c>
      <c r="AM20">
        <f>'Saisie RESULTATS'!I18</f>
        <v>0</v>
      </c>
      <c r="AN20">
        <f>'Saisie RESULTATS'!I19</f>
        <v>0</v>
      </c>
      <c r="AO20">
        <f>'Saisie RESULTATS'!I20</f>
        <v>0</v>
      </c>
      <c r="AP20">
        <f>'Saisie RESULTATS'!I21</f>
        <v>0</v>
      </c>
      <c r="AQ20">
        <f>'Saisie RESULTATS'!I22</f>
        <v>0</v>
      </c>
      <c r="AR20">
        <f>'Saisie RESULTATS'!I23</f>
        <v>0</v>
      </c>
      <c r="AS20">
        <f>'Saisie RESULTATS'!I24</f>
        <v>0</v>
      </c>
      <c r="AT20">
        <f>'Saisie RESULTATS'!I25</f>
        <v>0</v>
      </c>
      <c r="AU20">
        <f>'Saisie RESULTATS'!I26</f>
        <v>0</v>
      </c>
      <c r="AV20">
        <f>'Saisie RESULTATS'!I27</f>
        <v>0</v>
      </c>
      <c r="AW20">
        <f>'Saisie RESULTATS'!I28</f>
        <v>0</v>
      </c>
      <c r="AX20">
        <f>'Saisie RESULTATS'!I29</f>
        <v>0</v>
      </c>
      <c r="AY20">
        <f>'Saisie RESULTATS'!I30</f>
        <v>0</v>
      </c>
      <c r="AZ20">
        <f>'Saisie RESULTATS'!I31</f>
        <v>0</v>
      </c>
      <c r="BA20">
        <f>'Saisie RESULTATS'!I32</f>
        <v>0</v>
      </c>
      <c r="BB20">
        <f>'Saisie RESULTATS'!I33</f>
        <v>0</v>
      </c>
    </row>
    <row r="21" spans="4:54" ht="15">
      <c r="D21" t="str">
        <f>'Saisie RESULTATS'!F3</f>
        <v>EX2.2</v>
      </c>
      <c r="E21" s="3" t="str">
        <f>IF(INDEX(resultats,14,$A$4)=0,"",INDEX(resultats,14,$A$4))</f>
        <v>ca</v>
      </c>
      <c r="I21" s="5"/>
      <c r="J21" s="27"/>
      <c r="W21" s="31">
        <v>18</v>
      </c>
      <c r="X21" t="str">
        <f>'Saisie RESULTATS'!J3</f>
        <v>EX6.1</v>
      </c>
      <c r="Y21" t="str">
        <f>'Saisie RESULTATS'!J4</f>
        <v>na</v>
      </c>
      <c r="Z21" t="str">
        <f>'Saisie RESULTATS'!J5</f>
        <v>CA</v>
      </c>
      <c r="AA21" t="str">
        <f>'Saisie RESULTATS'!J6</f>
        <v>NA</v>
      </c>
      <c r="AB21">
        <f>'Saisie RESULTATS'!J7</f>
        <v>0</v>
      </c>
      <c r="AC21">
        <f>'Saisie RESULTATS'!J8</f>
        <v>0</v>
      </c>
      <c r="AD21">
        <f>'Saisie RESULTATS'!J9</f>
        <v>0</v>
      </c>
      <c r="AE21">
        <f>'Saisie RESULTATS'!J10</f>
        <v>0</v>
      </c>
      <c r="AF21">
        <f>'Saisie RESULTATS'!J11</f>
        <v>0</v>
      </c>
      <c r="AG21">
        <f>'Saisie RESULTATS'!J12</f>
        <v>0</v>
      </c>
      <c r="AH21">
        <f>'Saisie RESULTATS'!J13</f>
        <v>0</v>
      </c>
      <c r="AI21">
        <f>'Saisie RESULTATS'!J14</f>
        <v>0</v>
      </c>
      <c r="AJ21">
        <f>'Saisie RESULTATS'!J15</f>
        <v>0</v>
      </c>
      <c r="AK21">
        <f>'Saisie RESULTATS'!J16</f>
        <v>0</v>
      </c>
      <c r="AL21">
        <f>'Saisie RESULTATS'!J17</f>
        <v>0</v>
      </c>
      <c r="AM21">
        <f>'Saisie RESULTATS'!J18</f>
        <v>0</v>
      </c>
      <c r="AN21">
        <f>'Saisie RESULTATS'!J19</f>
        <v>0</v>
      </c>
      <c r="AO21">
        <f>'Saisie RESULTATS'!J20</f>
        <v>0</v>
      </c>
      <c r="AP21">
        <f>'Saisie RESULTATS'!J21</f>
        <v>0</v>
      </c>
      <c r="AQ21">
        <f>'Saisie RESULTATS'!J22</f>
        <v>0</v>
      </c>
      <c r="AR21">
        <f>'Saisie RESULTATS'!J23</f>
        <v>0</v>
      </c>
      <c r="AS21">
        <f>'Saisie RESULTATS'!J24</f>
        <v>0</v>
      </c>
      <c r="AT21">
        <f>'Saisie RESULTATS'!J25</f>
        <v>0</v>
      </c>
      <c r="AU21">
        <f>'Saisie RESULTATS'!J26</f>
        <v>0</v>
      </c>
      <c r="AV21">
        <f>'Saisie RESULTATS'!J27</f>
        <v>0</v>
      </c>
      <c r="AW21">
        <f>'Saisie RESULTATS'!J28</f>
        <v>0</v>
      </c>
      <c r="AX21">
        <f>'Saisie RESULTATS'!J29</f>
        <v>0</v>
      </c>
      <c r="AY21">
        <f>'Saisie RESULTATS'!J30</f>
        <v>0</v>
      </c>
      <c r="AZ21">
        <f>'Saisie RESULTATS'!J31</f>
        <v>0</v>
      </c>
      <c r="BA21">
        <f>'Saisie RESULTATS'!J32</f>
        <v>0</v>
      </c>
      <c r="BB21">
        <f>'Saisie RESULTATS'!J33</f>
        <v>0</v>
      </c>
    </row>
    <row r="22" spans="2:54" ht="15">
      <c r="B22" t="s">
        <v>13</v>
      </c>
      <c r="D22" t="str">
        <f>'Saisie RESULTATS'!G3</f>
        <v>EX3</v>
      </c>
      <c r="E22" s="3" t="str">
        <f>IF(INDEX(resultats,15,$A$4)=0,"",INDEX(resultats,15,$A$4))</f>
        <v>ca</v>
      </c>
      <c r="I22" s="5"/>
      <c r="J22" s="27"/>
      <c r="W22" s="31">
        <v>19</v>
      </c>
      <c r="X22" t="str">
        <f>'Saisie RESULTATS'!K3</f>
        <v>EX6.2</v>
      </c>
      <c r="Y22" t="str">
        <f>'Saisie RESULTATS'!K4</f>
        <v>ca</v>
      </c>
      <c r="Z22" t="str">
        <f>'Saisie RESULTATS'!K5</f>
        <v>CA</v>
      </c>
      <c r="AA22" t="str">
        <f>'Saisie RESULTATS'!K6</f>
        <v>NA</v>
      </c>
      <c r="AB22">
        <f>'Saisie RESULTATS'!K7</f>
        <v>0</v>
      </c>
      <c r="AC22">
        <f>'Saisie RESULTATS'!K8</f>
        <v>0</v>
      </c>
      <c r="AD22">
        <f>'Saisie RESULTATS'!K9</f>
        <v>0</v>
      </c>
      <c r="AE22">
        <f>'Saisie RESULTATS'!K10</f>
        <v>0</v>
      </c>
      <c r="AF22">
        <f>'Saisie RESULTATS'!K11</f>
        <v>0</v>
      </c>
      <c r="AG22">
        <f>'Saisie RESULTATS'!K12</f>
        <v>0</v>
      </c>
      <c r="AH22">
        <f>'Saisie RESULTATS'!K13</f>
        <v>0</v>
      </c>
      <c r="AI22">
        <f>'Saisie RESULTATS'!K14</f>
        <v>0</v>
      </c>
      <c r="AJ22">
        <f>'Saisie RESULTATS'!K15</f>
        <v>0</v>
      </c>
      <c r="AK22">
        <f>'Saisie RESULTATS'!K16</f>
        <v>0</v>
      </c>
      <c r="AL22">
        <f>'Saisie RESULTATS'!K17</f>
        <v>0</v>
      </c>
      <c r="AM22">
        <f>'Saisie RESULTATS'!K18</f>
        <v>0</v>
      </c>
      <c r="AN22">
        <f>'Saisie RESULTATS'!K19</f>
        <v>0</v>
      </c>
      <c r="AO22">
        <f>'Saisie RESULTATS'!K20</f>
        <v>0</v>
      </c>
      <c r="AP22">
        <f>'Saisie RESULTATS'!K21</f>
        <v>0</v>
      </c>
      <c r="AQ22">
        <f>'Saisie RESULTATS'!K22</f>
        <v>0</v>
      </c>
      <c r="AR22">
        <f>'Saisie RESULTATS'!K23</f>
        <v>0</v>
      </c>
      <c r="AS22">
        <f>'Saisie RESULTATS'!K24</f>
        <v>0</v>
      </c>
      <c r="AT22">
        <f>'Saisie RESULTATS'!K25</f>
        <v>0</v>
      </c>
      <c r="AU22">
        <f>'Saisie RESULTATS'!K26</f>
        <v>0</v>
      </c>
      <c r="AV22">
        <f>'Saisie RESULTATS'!K27</f>
        <v>0</v>
      </c>
      <c r="AW22">
        <f>'Saisie RESULTATS'!K28</f>
        <v>0</v>
      </c>
      <c r="AX22">
        <f>'Saisie RESULTATS'!K29</f>
        <v>0</v>
      </c>
      <c r="AY22">
        <f>'Saisie RESULTATS'!K30</f>
        <v>0</v>
      </c>
      <c r="AZ22">
        <f>'Saisie RESULTATS'!K31</f>
        <v>0</v>
      </c>
      <c r="BA22">
        <f>'Saisie RESULTATS'!K32</f>
        <v>0</v>
      </c>
      <c r="BB22">
        <f>'Saisie RESULTATS'!K33</f>
        <v>0</v>
      </c>
    </row>
    <row r="23" spans="2:54" ht="15">
      <c r="B23" t="s">
        <v>14</v>
      </c>
      <c r="D23" t="str">
        <f>'Saisie RESULTATS'!H3</f>
        <v>EX4</v>
      </c>
      <c r="E23" s="3" t="str">
        <f>IF(INDEX(resultats,16,$A$4)=0,"",INDEX(resultats,16,$A$4))</f>
        <v>a</v>
      </c>
      <c r="I23" s="5"/>
      <c r="J23" s="27"/>
      <c r="W23" s="31">
        <v>20</v>
      </c>
      <c r="X23" t="str">
        <f>'Saisie RESULTATS'!L3</f>
        <v>EX7</v>
      </c>
      <c r="Y23" t="str">
        <f>'Saisie RESULTATS'!L4</f>
        <v>ca</v>
      </c>
      <c r="Z23" t="str">
        <f>'Saisie RESULTATS'!L5</f>
        <v>A</v>
      </c>
      <c r="AA23" t="str">
        <f>'Saisie RESULTATS'!L6</f>
        <v>NA</v>
      </c>
      <c r="AB23">
        <f>'Saisie RESULTATS'!L7</f>
        <v>0</v>
      </c>
      <c r="AC23">
        <f>'Saisie RESULTATS'!L8</f>
        <v>0</v>
      </c>
      <c r="AD23">
        <f>'Saisie RESULTATS'!L9</f>
        <v>0</v>
      </c>
      <c r="AE23">
        <f>'Saisie RESULTATS'!L10</f>
        <v>0</v>
      </c>
      <c r="AF23">
        <f>'Saisie RESULTATS'!L11</f>
        <v>0</v>
      </c>
      <c r="AG23">
        <f>'Saisie RESULTATS'!L12</f>
        <v>0</v>
      </c>
      <c r="AH23">
        <f>'Saisie RESULTATS'!L13</f>
        <v>0</v>
      </c>
      <c r="AI23">
        <f>'Saisie RESULTATS'!L14</f>
        <v>0</v>
      </c>
      <c r="AJ23">
        <f>'Saisie RESULTATS'!L15</f>
        <v>0</v>
      </c>
      <c r="AK23">
        <f>'Saisie RESULTATS'!L16</f>
        <v>0</v>
      </c>
      <c r="AL23">
        <f>'Saisie RESULTATS'!L17</f>
        <v>0</v>
      </c>
      <c r="AM23">
        <f>'Saisie RESULTATS'!L18</f>
        <v>0</v>
      </c>
      <c r="AN23">
        <f>'Saisie RESULTATS'!L19</f>
        <v>0</v>
      </c>
      <c r="AO23">
        <f>'Saisie RESULTATS'!L20</f>
        <v>0</v>
      </c>
      <c r="AP23">
        <f>'Saisie RESULTATS'!L21</f>
        <v>0</v>
      </c>
      <c r="AQ23">
        <f>'Saisie RESULTATS'!L22</f>
        <v>0</v>
      </c>
      <c r="AR23">
        <f>'Saisie RESULTATS'!L23</f>
        <v>0</v>
      </c>
      <c r="AS23">
        <f>'Saisie RESULTATS'!L24</f>
        <v>0</v>
      </c>
      <c r="AT23">
        <f>'Saisie RESULTATS'!L25</f>
        <v>0</v>
      </c>
      <c r="AU23">
        <f>'Saisie RESULTATS'!L26</f>
        <v>0</v>
      </c>
      <c r="AV23">
        <f>'Saisie RESULTATS'!L27</f>
        <v>0</v>
      </c>
      <c r="AW23">
        <f>'Saisie RESULTATS'!L28</f>
        <v>0</v>
      </c>
      <c r="AX23">
        <f>'Saisie RESULTATS'!L29</f>
        <v>0</v>
      </c>
      <c r="AY23">
        <f>'Saisie RESULTATS'!L30</f>
        <v>0</v>
      </c>
      <c r="AZ23">
        <f>'Saisie RESULTATS'!L31</f>
        <v>0</v>
      </c>
      <c r="BA23">
        <f>'Saisie RESULTATS'!L32</f>
        <v>0</v>
      </c>
      <c r="BB23">
        <f>'Saisie RESULTATS'!L33</f>
        <v>0</v>
      </c>
    </row>
    <row r="24" spans="2:54" ht="15">
      <c r="B24" t="s">
        <v>15</v>
      </c>
      <c r="D24" t="str">
        <f>'Saisie RESULTATS'!I3</f>
        <v>EX5</v>
      </c>
      <c r="E24" s="3" t="str">
        <f>IF(INDEX(resultats,17,$A$4)=0,"",INDEX(resultats,17,$A$4))</f>
        <v>a</v>
      </c>
      <c r="I24" s="5"/>
      <c r="J24" s="27"/>
      <c r="W24" s="31">
        <v>21</v>
      </c>
      <c r="X24" t="str">
        <f>'Saisie RESULTATS'!M3</f>
        <v>EX8</v>
      </c>
      <c r="Y24" t="str">
        <f>'Saisie RESULTATS'!M4</f>
        <v>ca</v>
      </c>
      <c r="Z24" t="str">
        <f>'Saisie RESULTATS'!M5</f>
        <v>A</v>
      </c>
      <c r="AA24" t="str">
        <f>'Saisie RESULTATS'!M6</f>
        <v>A</v>
      </c>
      <c r="AB24">
        <f>'Saisie RESULTATS'!M7</f>
        <v>0</v>
      </c>
      <c r="AC24">
        <f>'Saisie RESULTATS'!M8</f>
        <v>0</v>
      </c>
      <c r="AD24">
        <f>'Saisie RESULTATS'!M9</f>
        <v>0</v>
      </c>
      <c r="AE24">
        <f>'Saisie RESULTATS'!M10</f>
        <v>0</v>
      </c>
      <c r="AF24">
        <f>'Saisie RESULTATS'!M11</f>
        <v>0</v>
      </c>
      <c r="AG24">
        <f>'Saisie RESULTATS'!M12</f>
        <v>0</v>
      </c>
      <c r="AH24">
        <f>'Saisie RESULTATS'!M13</f>
        <v>0</v>
      </c>
      <c r="AI24">
        <f>'Saisie RESULTATS'!M14</f>
        <v>0</v>
      </c>
      <c r="AJ24">
        <f>'Saisie RESULTATS'!M15</f>
        <v>0</v>
      </c>
      <c r="AK24">
        <f>'Saisie RESULTATS'!M16</f>
        <v>0</v>
      </c>
      <c r="AL24">
        <f>'Saisie RESULTATS'!M17</f>
        <v>0</v>
      </c>
      <c r="AM24">
        <f>'Saisie RESULTATS'!M18</f>
        <v>0</v>
      </c>
      <c r="AN24">
        <f>'Saisie RESULTATS'!M19</f>
        <v>0</v>
      </c>
      <c r="AO24">
        <f>'Saisie RESULTATS'!M20</f>
        <v>0</v>
      </c>
      <c r="AP24">
        <f>'Saisie RESULTATS'!M21</f>
        <v>0</v>
      </c>
      <c r="AQ24">
        <f>'Saisie RESULTATS'!M22</f>
        <v>0</v>
      </c>
      <c r="AR24">
        <f>'Saisie RESULTATS'!M23</f>
        <v>0</v>
      </c>
      <c r="AS24">
        <f>'Saisie RESULTATS'!M24</f>
        <v>0</v>
      </c>
      <c r="AT24">
        <f>'Saisie RESULTATS'!M25</f>
        <v>0</v>
      </c>
      <c r="AU24">
        <f>'Saisie RESULTATS'!M26</f>
        <v>0</v>
      </c>
      <c r="AV24">
        <f>'Saisie RESULTATS'!M27</f>
        <v>0</v>
      </c>
      <c r="AW24">
        <f>'Saisie RESULTATS'!M28</f>
        <v>0</v>
      </c>
      <c r="AX24">
        <f>'Saisie RESULTATS'!M29</f>
        <v>0</v>
      </c>
      <c r="AY24">
        <f>'Saisie RESULTATS'!M30</f>
        <v>0</v>
      </c>
      <c r="AZ24">
        <f>'Saisie RESULTATS'!M31</f>
        <v>0</v>
      </c>
      <c r="BA24">
        <f>'Saisie RESULTATS'!M32</f>
        <v>0</v>
      </c>
      <c r="BB24">
        <f>'Saisie RESULTATS'!M33</f>
        <v>0</v>
      </c>
    </row>
    <row r="25" spans="2:54" ht="15">
      <c r="B25" t="s">
        <v>16</v>
      </c>
      <c r="D25" t="str">
        <f>'Saisie RESULTATS'!J3</f>
        <v>EX6.1</v>
      </c>
      <c r="E25" s="3" t="str">
        <f>IF(INDEX(resultats,18,$A$4)=0,"",INDEX(resultats,18,$A$4))</f>
        <v>na</v>
      </c>
      <c r="I25" s="5"/>
      <c r="J25" s="27"/>
      <c r="W25" s="31">
        <v>22</v>
      </c>
      <c r="X25" t="str">
        <f>'Saisie RESULTATS'!N3</f>
        <v>EX1.1</v>
      </c>
      <c r="Y25" t="str">
        <f>'Saisie RESULTATS'!N4</f>
        <v>a</v>
      </c>
      <c r="Z25" t="str">
        <f>'Saisie RESULTATS'!N5</f>
        <v>CA</v>
      </c>
      <c r="AA25" t="str">
        <f>'Saisie RESULTATS'!N6</f>
        <v>NA</v>
      </c>
      <c r="AB25">
        <f>'Saisie RESULTATS'!N7</f>
        <v>0</v>
      </c>
      <c r="AC25">
        <f>'Saisie RESULTATS'!N8</f>
        <v>0</v>
      </c>
      <c r="AD25">
        <f>'Saisie RESULTATS'!N9</f>
        <v>0</v>
      </c>
      <c r="AE25">
        <f>'Saisie RESULTATS'!N10</f>
        <v>0</v>
      </c>
      <c r="AF25">
        <f>'Saisie RESULTATS'!N11</f>
        <v>0</v>
      </c>
      <c r="AG25">
        <f>'Saisie RESULTATS'!N12</f>
        <v>0</v>
      </c>
      <c r="AH25">
        <f>'Saisie RESULTATS'!N13</f>
        <v>0</v>
      </c>
      <c r="AI25">
        <f>'Saisie RESULTATS'!N14</f>
        <v>0</v>
      </c>
      <c r="AJ25">
        <f>'Saisie RESULTATS'!N15</f>
        <v>0</v>
      </c>
      <c r="AK25">
        <f>'Saisie RESULTATS'!N16</f>
        <v>0</v>
      </c>
      <c r="AL25">
        <f>'Saisie RESULTATS'!N17</f>
        <v>0</v>
      </c>
      <c r="AM25">
        <f>'Saisie RESULTATS'!N18</f>
        <v>0</v>
      </c>
      <c r="AN25">
        <f>'Saisie RESULTATS'!N19</f>
        <v>0</v>
      </c>
      <c r="AO25">
        <f>'Saisie RESULTATS'!N20</f>
        <v>0</v>
      </c>
      <c r="AP25">
        <f>'Saisie RESULTATS'!N21</f>
        <v>0</v>
      </c>
      <c r="AQ25">
        <f>'Saisie RESULTATS'!N22</f>
        <v>0</v>
      </c>
      <c r="AR25">
        <f>'Saisie RESULTATS'!N23</f>
        <v>0</v>
      </c>
      <c r="AS25">
        <f>'Saisie RESULTATS'!N24</f>
        <v>0</v>
      </c>
      <c r="AT25">
        <f>'Saisie RESULTATS'!N25</f>
        <v>0</v>
      </c>
      <c r="AU25">
        <f>'Saisie RESULTATS'!N26</f>
        <v>0</v>
      </c>
      <c r="AV25">
        <f>'Saisie RESULTATS'!N27</f>
        <v>0</v>
      </c>
      <c r="AW25">
        <f>'Saisie RESULTATS'!N28</f>
        <v>0</v>
      </c>
      <c r="AX25">
        <f>'Saisie RESULTATS'!N29</f>
        <v>0</v>
      </c>
      <c r="AY25">
        <f>'Saisie RESULTATS'!N30</f>
        <v>0</v>
      </c>
      <c r="AZ25">
        <f>'Saisie RESULTATS'!N31</f>
        <v>0</v>
      </c>
      <c r="BA25">
        <f>'Saisie RESULTATS'!N32</f>
        <v>0</v>
      </c>
      <c r="BB25">
        <f>'Saisie RESULTATS'!N33</f>
        <v>0</v>
      </c>
    </row>
    <row r="26" spans="2:54" ht="15">
      <c r="B26" t="s">
        <v>17</v>
      </c>
      <c r="D26" t="str">
        <f>'Saisie RESULTATS'!K3</f>
        <v>EX6.2</v>
      </c>
      <c r="E26" s="3" t="str">
        <f>IF(INDEX(resultats,19,$A$4)=0,"",INDEX(resultats,19,$A$4))</f>
        <v>ca</v>
      </c>
      <c r="I26" s="5"/>
      <c r="J26" s="27"/>
      <c r="W26" s="31">
        <v>23</v>
      </c>
      <c r="X26" t="str">
        <f>'Saisie RESULTATS'!O3</f>
        <v>EX2.2</v>
      </c>
      <c r="Y26" t="str">
        <f>'Saisie RESULTATS'!O4</f>
        <v>a</v>
      </c>
      <c r="Z26" t="str">
        <f>'Saisie RESULTATS'!O5</f>
        <v>CA</v>
      </c>
      <c r="AA26" t="str">
        <f>'Saisie RESULTATS'!O6</f>
        <v>CA</v>
      </c>
      <c r="AB26">
        <f>'Saisie RESULTATS'!O7</f>
        <v>0</v>
      </c>
      <c r="AC26">
        <f>'Saisie RESULTATS'!O8</f>
        <v>0</v>
      </c>
      <c r="AD26">
        <f>'Saisie RESULTATS'!O9</f>
        <v>0</v>
      </c>
      <c r="AE26">
        <f>'Saisie RESULTATS'!O10</f>
        <v>0</v>
      </c>
      <c r="AF26">
        <f>'Saisie RESULTATS'!O11</f>
        <v>0</v>
      </c>
      <c r="AG26">
        <f>'Saisie RESULTATS'!O12</f>
        <v>0</v>
      </c>
      <c r="AH26">
        <f>'Saisie RESULTATS'!O13</f>
        <v>0</v>
      </c>
      <c r="AI26">
        <f>'Saisie RESULTATS'!O14</f>
        <v>0</v>
      </c>
      <c r="AJ26">
        <f>'Saisie RESULTATS'!O15</f>
        <v>0</v>
      </c>
      <c r="AK26">
        <f>'Saisie RESULTATS'!O16</f>
        <v>0</v>
      </c>
      <c r="AL26">
        <f>'Saisie RESULTATS'!O17</f>
        <v>0</v>
      </c>
      <c r="AM26">
        <f>'Saisie RESULTATS'!O18</f>
        <v>0</v>
      </c>
      <c r="AN26">
        <f>'Saisie RESULTATS'!O19</f>
        <v>0</v>
      </c>
      <c r="AO26">
        <f>'Saisie RESULTATS'!O20</f>
        <v>0</v>
      </c>
      <c r="AP26">
        <f>'Saisie RESULTATS'!O21</f>
        <v>0</v>
      </c>
      <c r="AQ26">
        <f>'Saisie RESULTATS'!O22</f>
        <v>0</v>
      </c>
      <c r="AR26">
        <f>'Saisie RESULTATS'!O23</f>
        <v>0</v>
      </c>
      <c r="AS26">
        <f>'Saisie RESULTATS'!O24</f>
        <v>0</v>
      </c>
      <c r="AT26">
        <f>'Saisie RESULTATS'!O25</f>
        <v>0</v>
      </c>
      <c r="AU26">
        <f>'Saisie RESULTATS'!O26</f>
        <v>0</v>
      </c>
      <c r="AV26">
        <f>'Saisie RESULTATS'!O27</f>
        <v>0</v>
      </c>
      <c r="AW26">
        <f>'Saisie RESULTATS'!O28</f>
        <v>0</v>
      </c>
      <c r="AX26">
        <f>'Saisie RESULTATS'!O29</f>
        <v>0</v>
      </c>
      <c r="AY26">
        <f>'Saisie RESULTATS'!O30</f>
        <v>0</v>
      </c>
      <c r="AZ26">
        <f>'Saisie RESULTATS'!O31</f>
        <v>0</v>
      </c>
      <c r="BA26">
        <f>'Saisie RESULTATS'!O32</f>
        <v>0</v>
      </c>
      <c r="BB26">
        <f>'Saisie RESULTATS'!O33</f>
        <v>0</v>
      </c>
    </row>
    <row r="27" spans="2:54" ht="15">
      <c r="B27" t="s">
        <v>18</v>
      </c>
      <c r="D27" t="str">
        <f>'Saisie RESULTATS'!L3</f>
        <v>EX7</v>
      </c>
      <c r="E27" s="3" t="str">
        <f>IF(INDEX(resultats,20,$A$4)=0,"",INDEX(resultats,20,$A$4))</f>
        <v>ca</v>
      </c>
      <c r="I27" s="5"/>
      <c r="J27" s="27"/>
      <c r="W27" s="31">
        <v>24</v>
      </c>
      <c r="X27" t="str">
        <f>'Saisie RESULTATS'!P3</f>
        <v>EX3.3</v>
      </c>
      <c r="Y27" t="str">
        <f>'Saisie RESULTATS'!P4</f>
        <v>na</v>
      </c>
      <c r="Z27" t="str">
        <f>'Saisie RESULTATS'!P5</f>
        <v>A</v>
      </c>
      <c r="AA27" t="str">
        <f>'Saisie RESULTATS'!P6</f>
        <v>NA</v>
      </c>
      <c r="AB27">
        <f>'Saisie RESULTATS'!P7</f>
        <v>0</v>
      </c>
      <c r="AC27">
        <f>'Saisie RESULTATS'!P8</f>
        <v>0</v>
      </c>
      <c r="AD27">
        <f>'Saisie RESULTATS'!P9</f>
        <v>0</v>
      </c>
      <c r="AE27">
        <f>'Saisie RESULTATS'!P10</f>
        <v>0</v>
      </c>
      <c r="AF27">
        <f>'Saisie RESULTATS'!P11</f>
        <v>0</v>
      </c>
      <c r="AG27">
        <f>'Saisie RESULTATS'!P12</f>
        <v>0</v>
      </c>
      <c r="AH27">
        <f>'Saisie RESULTATS'!P13</f>
        <v>0</v>
      </c>
      <c r="AI27">
        <f>'Saisie RESULTATS'!P14</f>
        <v>0</v>
      </c>
      <c r="AJ27">
        <f>'Saisie RESULTATS'!P15</f>
        <v>0</v>
      </c>
      <c r="AK27">
        <f>'Saisie RESULTATS'!P16</f>
        <v>0</v>
      </c>
      <c r="AL27">
        <f>'Saisie RESULTATS'!P17</f>
        <v>0</v>
      </c>
      <c r="AM27">
        <f>'Saisie RESULTATS'!P18</f>
        <v>0</v>
      </c>
      <c r="AN27">
        <f>'Saisie RESULTATS'!P19</f>
        <v>0</v>
      </c>
      <c r="AO27">
        <f>'Saisie RESULTATS'!P20</f>
        <v>0</v>
      </c>
      <c r="AP27">
        <f>'Saisie RESULTATS'!P21</f>
        <v>0</v>
      </c>
      <c r="AQ27">
        <f>'Saisie RESULTATS'!P22</f>
        <v>0</v>
      </c>
      <c r="AR27">
        <f>'Saisie RESULTATS'!P23</f>
        <v>0</v>
      </c>
      <c r="AS27">
        <f>'Saisie RESULTATS'!P24</f>
        <v>0</v>
      </c>
      <c r="AT27">
        <f>'Saisie RESULTATS'!P25</f>
        <v>0</v>
      </c>
      <c r="AU27">
        <f>'Saisie RESULTATS'!P26</f>
        <v>0</v>
      </c>
      <c r="AV27">
        <f>'Saisie RESULTATS'!P27</f>
        <v>0</v>
      </c>
      <c r="AW27">
        <f>'Saisie RESULTATS'!P28</f>
        <v>0</v>
      </c>
      <c r="AX27">
        <f>'Saisie RESULTATS'!P29</f>
        <v>0</v>
      </c>
      <c r="AY27">
        <f>'Saisie RESULTATS'!P30</f>
        <v>0</v>
      </c>
      <c r="AZ27">
        <f>'Saisie RESULTATS'!P31</f>
        <v>0</v>
      </c>
      <c r="BA27">
        <f>'Saisie RESULTATS'!P32</f>
        <v>0</v>
      </c>
      <c r="BB27">
        <f>'Saisie RESULTATS'!P33</f>
        <v>0</v>
      </c>
    </row>
    <row r="28" spans="2:54" ht="15">
      <c r="B28" t="s">
        <v>19</v>
      </c>
      <c r="D28" t="str">
        <f>'Saisie RESULTATS'!M3</f>
        <v>EX8</v>
      </c>
      <c r="E28" s="3" t="str">
        <f>IF(INDEX(resultats,21,$A$4)=0,"",INDEX(resultats,21,$A$4))</f>
        <v>ca</v>
      </c>
      <c r="I28" s="5"/>
      <c r="J28" s="27"/>
      <c r="W28" s="31">
        <v>25</v>
      </c>
      <c r="X28" t="str">
        <f>'Saisie RESULTATS'!Q3</f>
        <v>EX3.4</v>
      </c>
      <c r="Y28" t="str">
        <f>'Saisie RESULTATS'!Q4</f>
        <v>na</v>
      </c>
      <c r="Z28" t="str">
        <f>'Saisie RESULTATS'!Q5</f>
        <v>CA</v>
      </c>
      <c r="AA28" t="str">
        <f>'Saisie RESULTATS'!Q6</f>
        <v>A</v>
      </c>
      <c r="AB28">
        <f>'Saisie RESULTATS'!Q7</f>
        <v>0</v>
      </c>
      <c r="AC28">
        <f>'Saisie RESULTATS'!Q8</f>
        <v>0</v>
      </c>
      <c r="AD28">
        <f>'Saisie RESULTATS'!Q9</f>
        <v>0</v>
      </c>
      <c r="AE28">
        <f>'Saisie RESULTATS'!Q10</f>
        <v>0</v>
      </c>
      <c r="AF28">
        <f>'Saisie RESULTATS'!Q11</f>
        <v>0</v>
      </c>
      <c r="AG28">
        <f>'Saisie RESULTATS'!Q12</f>
        <v>0</v>
      </c>
      <c r="AH28">
        <f>'Saisie RESULTATS'!Q13</f>
        <v>0</v>
      </c>
      <c r="AI28">
        <f>'Saisie RESULTATS'!Q14</f>
        <v>0</v>
      </c>
      <c r="AJ28">
        <f>'Saisie RESULTATS'!Q15</f>
        <v>0</v>
      </c>
      <c r="AK28">
        <f>'Saisie RESULTATS'!Q16</f>
        <v>0</v>
      </c>
      <c r="AL28">
        <f>'Saisie RESULTATS'!Q17</f>
        <v>0</v>
      </c>
      <c r="AM28">
        <f>'Saisie RESULTATS'!Q18</f>
        <v>0</v>
      </c>
      <c r="AN28">
        <f>'Saisie RESULTATS'!Q19</f>
        <v>0</v>
      </c>
      <c r="AO28">
        <f>'Saisie RESULTATS'!Q20</f>
        <v>0</v>
      </c>
      <c r="AP28">
        <f>'Saisie RESULTATS'!Q21</f>
        <v>0</v>
      </c>
      <c r="AQ28">
        <f>'Saisie RESULTATS'!Q22</f>
        <v>0</v>
      </c>
      <c r="AR28">
        <f>'Saisie RESULTATS'!Q23</f>
        <v>0</v>
      </c>
      <c r="AS28">
        <f>'Saisie RESULTATS'!Q24</f>
        <v>0</v>
      </c>
      <c r="AT28">
        <f>'Saisie RESULTATS'!Q25</f>
        <v>0</v>
      </c>
      <c r="AU28">
        <f>'Saisie RESULTATS'!Q26</f>
        <v>0</v>
      </c>
      <c r="AV28">
        <f>'Saisie RESULTATS'!Q27</f>
        <v>0</v>
      </c>
      <c r="AW28">
        <f>'Saisie RESULTATS'!Q28</f>
        <v>0</v>
      </c>
      <c r="AX28">
        <f>'Saisie RESULTATS'!Q29</f>
        <v>0</v>
      </c>
      <c r="AY28">
        <f>'Saisie RESULTATS'!Q30</f>
        <v>0</v>
      </c>
      <c r="AZ28">
        <f>'Saisie RESULTATS'!Q31</f>
        <v>0</v>
      </c>
      <c r="BA28">
        <f>'Saisie RESULTATS'!Q32</f>
        <v>0</v>
      </c>
      <c r="BB28">
        <f>'Saisie RESULTATS'!Q33</f>
        <v>0</v>
      </c>
    </row>
    <row r="29" spans="5:54" ht="15">
      <c r="E29" s="48"/>
      <c r="I29" s="5"/>
      <c r="J29" s="27"/>
      <c r="W29" s="31">
        <v>26</v>
      </c>
      <c r="X29" t="str">
        <f>'Saisie RESULTATS'!R3</f>
        <v>EX4.5</v>
      </c>
      <c r="Y29" t="str">
        <f>'Saisie RESULTATS'!R4</f>
        <v>ca</v>
      </c>
      <c r="Z29" t="str">
        <f>'Saisie RESULTATS'!R5</f>
        <v>A</v>
      </c>
      <c r="AA29" t="str">
        <f>'Saisie RESULTATS'!R6</f>
        <v>A</v>
      </c>
      <c r="AB29">
        <f>'Saisie RESULTATS'!R7</f>
        <v>0</v>
      </c>
      <c r="AC29">
        <f>'Saisie RESULTATS'!R8</f>
        <v>0</v>
      </c>
      <c r="AD29">
        <f>'Saisie RESULTATS'!R9</f>
        <v>0</v>
      </c>
      <c r="AE29">
        <f>'Saisie RESULTATS'!R10</f>
        <v>0</v>
      </c>
      <c r="AF29">
        <f>'Saisie RESULTATS'!R11</f>
        <v>0</v>
      </c>
      <c r="AG29">
        <f>'Saisie RESULTATS'!R12</f>
        <v>0</v>
      </c>
      <c r="AH29">
        <f>'Saisie RESULTATS'!R13</f>
        <v>0</v>
      </c>
      <c r="AI29">
        <f>'Saisie RESULTATS'!R14</f>
        <v>0</v>
      </c>
      <c r="AJ29">
        <f>'Saisie RESULTATS'!R15</f>
        <v>0</v>
      </c>
      <c r="AK29">
        <f>'Saisie RESULTATS'!R16</f>
        <v>0</v>
      </c>
      <c r="AL29">
        <f>'Saisie RESULTATS'!R17</f>
        <v>0</v>
      </c>
      <c r="AM29">
        <f>'Saisie RESULTATS'!R18</f>
        <v>0</v>
      </c>
      <c r="AN29">
        <f>'Saisie RESULTATS'!R19</f>
        <v>0</v>
      </c>
      <c r="AO29">
        <f>'Saisie RESULTATS'!R20</f>
        <v>0</v>
      </c>
      <c r="AP29">
        <f>'Saisie RESULTATS'!R21</f>
        <v>0</v>
      </c>
      <c r="AQ29">
        <f>'Saisie RESULTATS'!R22</f>
        <v>0</v>
      </c>
      <c r="AR29">
        <f>'Saisie RESULTATS'!R23</f>
        <v>0</v>
      </c>
      <c r="AS29">
        <f>'Saisie RESULTATS'!R24</f>
        <v>0</v>
      </c>
      <c r="AT29">
        <f>'Saisie RESULTATS'!R25</f>
        <v>0</v>
      </c>
      <c r="AU29">
        <f>'Saisie RESULTATS'!R26</f>
        <v>0</v>
      </c>
      <c r="AV29">
        <f>'Saisie RESULTATS'!R27</f>
        <v>0</v>
      </c>
      <c r="AW29">
        <f>'Saisie RESULTATS'!R28</f>
        <v>0</v>
      </c>
      <c r="AX29">
        <f>'Saisie RESULTATS'!R29</f>
        <v>0</v>
      </c>
      <c r="AY29">
        <f>'Saisie RESULTATS'!R30</f>
        <v>0</v>
      </c>
      <c r="AZ29">
        <f>'Saisie RESULTATS'!R31</f>
        <v>0</v>
      </c>
      <c r="BA29">
        <f>'Saisie RESULTATS'!R32</f>
        <v>0</v>
      </c>
      <c r="BB29">
        <f>'Saisie RESULTATS'!R33</f>
        <v>0</v>
      </c>
    </row>
    <row r="30" spans="9:54" ht="15">
      <c r="I30" s="5"/>
      <c r="J30" s="27"/>
      <c r="W30" s="31">
        <v>27</v>
      </c>
      <c r="X30" t="str">
        <f>'Saisie RESULTATS'!S3</f>
        <v>EX4.6</v>
      </c>
      <c r="Y30" t="str">
        <f>'Saisie RESULTATS'!S4</f>
        <v>A</v>
      </c>
      <c r="Z30" t="str">
        <f>'Saisie RESULTATS'!S5</f>
        <v>NA</v>
      </c>
      <c r="AA30" t="str">
        <f>'Saisie RESULTATS'!S6</f>
        <v>CA</v>
      </c>
      <c r="AB30">
        <f>'Saisie RESULTATS'!S7</f>
        <v>0</v>
      </c>
      <c r="AC30">
        <f>'Saisie RESULTATS'!S8</f>
        <v>0</v>
      </c>
      <c r="AD30">
        <f>'Saisie RESULTATS'!S9</f>
        <v>0</v>
      </c>
      <c r="AE30">
        <f>'Saisie RESULTATS'!S10</f>
        <v>0</v>
      </c>
      <c r="AF30">
        <f>'Saisie RESULTATS'!S11</f>
        <v>0</v>
      </c>
      <c r="AG30">
        <f>'Saisie RESULTATS'!S12</f>
        <v>0</v>
      </c>
      <c r="AH30">
        <f>'Saisie RESULTATS'!S13</f>
        <v>0</v>
      </c>
      <c r="AI30">
        <f>'Saisie RESULTATS'!S14</f>
        <v>0</v>
      </c>
      <c r="AJ30">
        <f>'Saisie RESULTATS'!S15</f>
        <v>0</v>
      </c>
      <c r="AK30">
        <f>'Saisie RESULTATS'!S16</f>
        <v>0</v>
      </c>
      <c r="AL30">
        <f>'Saisie RESULTATS'!S17</f>
        <v>0</v>
      </c>
      <c r="AM30">
        <f>'Saisie RESULTATS'!S18</f>
        <v>0</v>
      </c>
      <c r="AN30">
        <f>'Saisie RESULTATS'!S19</f>
        <v>0</v>
      </c>
      <c r="AO30">
        <f>'Saisie RESULTATS'!S20</f>
        <v>0</v>
      </c>
      <c r="AP30">
        <f>'Saisie RESULTATS'!S21</f>
        <v>0</v>
      </c>
      <c r="AQ30">
        <f>'Saisie RESULTATS'!S22</f>
        <v>0</v>
      </c>
      <c r="AR30">
        <f>'Saisie RESULTATS'!S23</f>
        <v>0</v>
      </c>
      <c r="AS30">
        <f>'Saisie RESULTATS'!S24</f>
        <v>0</v>
      </c>
      <c r="AT30">
        <f>'Saisie RESULTATS'!S25</f>
        <v>0</v>
      </c>
      <c r="AU30">
        <f>'Saisie RESULTATS'!S26</f>
        <v>0</v>
      </c>
      <c r="AV30">
        <f>'Saisie RESULTATS'!S27</f>
        <v>0</v>
      </c>
      <c r="AW30">
        <f>'Saisie RESULTATS'!S28</f>
        <v>0</v>
      </c>
      <c r="AX30">
        <f>'Saisie RESULTATS'!S29</f>
        <v>0</v>
      </c>
      <c r="AY30">
        <f>'Saisie RESULTATS'!S30</f>
        <v>0</v>
      </c>
      <c r="AZ30">
        <f>'Saisie RESULTATS'!S31</f>
        <v>0</v>
      </c>
      <c r="BA30">
        <f>'Saisie RESULTATS'!S32</f>
        <v>0</v>
      </c>
      <c r="BB30">
        <f>'Saisie RESULTATS'!S33</f>
        <v>0</v>
      </c>
    </row>
    <row r="31" spans="2:54" ht="18.75">
      <c r="B31" s="19" t="s">
        <v>36</v>
      </c>
      <c r="I31" s="5"/>
      <c r="J31" s="27"/>
      <c r="W31" s="31">
        <v>28</v>
      </c>
      <c r="X31" t="str">
        <f>'Saisie RESULTATS'!T3</f>
        <v>EX5.7</v>
      </c>
      <c r="Y31" t="str">
        <f>'Saisie RESULTATS'!T4</f>
        <v>ca</v>
      </c>
      <c r="Z31" t="str">
        <f>'Saisie RESULTATS'!T5</f>
        <v>A</v>
      </c>
      <c r="AA31" t="str">
        <f>'Saisie RESULTATS'!T6</f>
        <v>CA</v>
      </c>
      <c r="AB31">
        <f>'Saisie RESULTATS'!T7</f>
        <v>0</v>
      </c>
      <c r="AC31">
        <f>'Saisie RESULTATS'!T8</f>
        <v>0</v>
      </c>
      <c r="AD31">
        <f>'Saisie RESULTATS'!T9</f>
        <v>0</v>
      </c>
      <c r="AE31">
        <f>'Saisie RESULTATS'!T10</f>
        <v>0</v>
      </c>
      <c r="AF31">
        <f>'Saisie RESULTATS'!T11</f>
        <v>0</v>
      </c>
      <c r="AG31">
        <f>'Saisie RESULTATS'!T12</f>
        <v>0</v>
      </c>
      <c r="AH31">
        <f>'Saisie RESULTATS'!T13</f>
        <v>0</v>
      </c>
      <c r="AI31">
        <f>'Saisie RESULTATS'!T14</f>
        <v>0</v>
      </c>
      <c r="AJ31">
        <f>'Saisie RESULTATS'!T15</f>
        <v>0</v>
      </c>
      <c r="AK31">
        <f>'Saisie RESULTATS'!T16</f>
        <v>0</v>
      </c>
      <c r="AL31">
        <f>'Saisie RESULTATS'!T17</f>
        <v>0</v>
      </c>
      <c r="AM31">
        <f>'Saisie RESULTATS'!T18</f>
        <v>0</v>
      </c>
      <c r="AN31">
        <f>'Saisie RESULTATS'!T19</f>
        <v>0</v>
      </c>
      <c r="AO31">
        <f>'Saisie RESULTATS'!T20</f>
        <v>0</v>
      </c>
      <c r="AP31">
        <f>'Saisie RESULTATS'!T21</f>
        <v>0</v>
      </c>
      <c r="AQ31">
        <f>'Saisie RESULTATS'!T22</f>
        <v>0</v>
      </c>
      <c r="AR31">
        <f>'Saisie RESULTATS'!T23</f>
        <v>0</v>
      </c>
      <c r="AS31">
        <f>'Saisie RESULTATS'!T24</f>
        <v>0</v>
      </c>
      <c r="AT31">
        <f>'Saisie RESULTATS'!T25</f>
        <v>0</v>
      </c>
      <c r="AU31">
        <f>'Saisie RESULTATS'!T26</f>
        <v>0</v>
      </c>
      <c r="AV31">
        <f>'Saisie RESULTATS'!T27</f>
        <v>0</v>
      </c>
      <c r="AW31">
        <f>'Saisie RESULTATS'!T28</f>
        <v>0</v>
      </c>
      <c r="AX31">
        <f>'Saisie RESULTATS'!T29</f>
        <v>0</v>
      </c>
      <c r="AY31">
        <f>'Saisie RESULTATS'!T30</f>
        <v>0</v>
      </c>
      <c r="AZ31">
        <f>'Saisie RESULTATS'!T31</f>
        <v>0</v>
      </c>
      <c r="BA31">
        <f>'Saisie RESULTATS'!T32</f>
        <v>0</v>
      </c>
      <c r="BB31">
        <f>'Saisie RESULTATS'!T33</f>
        <v>0</v>
      </c>
    </row>
    <row r="32" spans="2:54" ht="18.75">
      <c r="B32" s="19" t="s">
        <v>23</v>
      </c>
      <c r="I32" s="5"/>
      <c r="J32" s="27"/>
      <c r="W32" s="31">
        <v>29</v>
      </c>
      <c r="X32" t="str">
        <f>'Saisie RESULTATS'!U3</f>
        <v>EX6.8</v>
      </c>
      <c r="Y32" t="str">
        <f>'Saisie RESULTATS'!U4</f>
        <v>a</v>
      </c>
      <c r="Z32" t="str">
        <f>'Saisie RESULTATS'!U5</f>
        <v>A</v>
      </c>
      <c r="AA32" t="str">
        <f>'Saisie RESULTATS'!U6</f>
        <v>A</v>
      </c>
      <c r="AB32">
        <f>'Saisie RESULTATS'!U7</f>
        <v>0</v>
      </c>
      <c r="AC32">
        <f>'Saisie RESULTATS'!U8</f>
        <v>0</v>
      </c>
      <c r="AD32">
        <f>'Saisie RESULTATS'!U9</f>
        <v>0</v>
      </c>
      <c r="AE32">
        <f>'Saisie RESULTATS'!U10</f>
        <v>0</v>
      </c>
      <c r="AF32">
        <f>'Saisie RESULTATS'!U11</f>
        <v>0</v>
      </c>
      <c r="AG32">
        <f>'Saisie RESULTATS'!U12</f>
        <v>0</v>
      </c>
      <c r="AH32">
        <f>'Saisie RESULTATS'!U13</f>
        <v>0</v>
      </c>
      <c r="AI32">
        <f>'Saisie RESULTATS'!U14</f>
        <v>0</v>
      </c>
      <c r="AJ32">
        <f>'Saisie RESULTATS'!U15</f>
        <v>0</v>
      </c>
      <c r="AK32">
        <f>'Saisie RESULTATS'!U16</f>
        <v>0</v>
      </c>
      <c r="AL32">
        <f>'Saisie RESULTATS'!U17</f>
        <v>0</v>
      </c>
      <c r="AM32">
        <f>'Saisie RESULTATS'!U18</f>
        <v>0</v>
      </c>
      <c r="AN32">
        <f>'Saisie RESULTATS'!U19</f>
        <v>0</v>
      </c>
      <c r="AO32">
        <f>'Saisie RESULTATS'!U20</f>
        <v>0</v>
      </c>
      <c r="AP32">
        <f>'Saisie RESULTATS'!U21</f>
        <v>0</v>
      </c>
      <c r="AQ32">
        <f>'Saisie RESULTATS'!U22</f>
        <v>0</v>
      </c>
      <c r="AR32">
        <f>'Saisie RESULTATS'!U23</f>
        <v>0</v>
      </c>
      <c r="AS32">
        <f>'Saisie RESULTATS'!U24</f>
        <v>0</v>
      </c>
      <c r="AT32">
        <f>'Saisie RESULTATS'!U25</f>
        <v>0</v>
      </c>
      <c r="AU32">
        <f>'Saisie RESULTATS'!U26</f>
        <v>0</v>
      </c>
      <c r="AV32">
        <f>'Saisie RESULTATS'!U27</f>
        <v>0</v>
      </c>
      <c r="AW32">
        <f>'Saisie RESULTATS'!U28</f>
        <v>0</v>
      </c>
      <c r="AX32">
        <f>'Saisie RESULTATS'!U29</f>
        <v>0</v>
      </c>
      <c r="AY32">
        <f>'Saisie RESULTATS'!U30</f>
        <v>0</v>
      </c>
      <c r="AZ32">
        <f>'Saisie RESULTATS'!U31</f>
        <v>0</v>
      </c>
      <c r="BA32">
        <f>'Saisie RESULTATS'!U32</f>
        <v>0</v>
      </c>
      <c r="BB32">
        <f>'Saisie RESULTATS'!U33</f>
        <v>0</v>
      </c>
    </row>
    <row r="33" spans="2:54" ht="15">
      <c r="B33" t="s">
        <v>24</v>
      </c>
      <c r="D33" t="str">
        <f>'Saisie RESULTATS'!N3</f>
        <v>EX1.1</v>
      </c>
      <c r="E33" s="3" t="str">
        <f>IF(INDEX(resultats,22,$A$4)=0,"",INDEX(resultats,22,$A$4))</f>
        <v>a</v>
      </c>
      <c r="I33" s="5"/>
      <c r="J33" s="27"/>
      <c r="W33" s="31">
        <v>30</v>
      </c>
      <c r="X33" t="str">
        <f>'Saisie RESULTATS'!V3</f>
        <v>EX7.9</v>
      </c>
      <c r="Y33" t="str">
        <f>'Saisie RESULTATS'!V4</f>
        <v>a</v>
      </c>
      <c r="Z33" t="str">
        <f>'Saisie RESULTATS'!V5</f>
        <v>A</v>
      </c>
      <c r="AA33" t="str">
        <f>'Saisie RESULTATS'!V6</f>
        <v>NA</v>
      </c>
      <c r="AB33">
        <f>'Saisie RESULTATS'!V7</f>
        <v>0</v>
      </c>
      <c r="AC33">
        <f>'Saisie RESULTATS'!V8</f>
        <v>0</v>
      </c>
      <c r="AD33">
        <f>'Saisie RESULTATS'!V9</f>
        <v>0</v>
      </c>
      <c r="AE33">
        <f>'Saisie RESULTATS'!V10</f>
        <v>0</v>
      </c>
      <c r="AF33">
        <f>'Saisie RESULTATS'!V11</f>
        <v>0</v>
      </c>
      <c r="AG33">
        <f>'Saisie RESULTATS'!V12</f>
        <v>0</v>
      </c>
      <c r="AH33">
        <f>'Saisie RESULTATS'!V13</f>
        <v>0</v>
      </c>
      <c r="AI33">
        <f>'Saisie RESULTATS'!V14</f>
        <v>0</v>
      </c>
      <c r="AJ33">
        <f>'Saisie RESULTATS'!V15</f>
        <v>0</v>
      </c>
      <c r="AK33">
        <f>'Saisie RESULTATS'!V16</f>
        <v>0</v>
      </c>
      <c r="AL33">
        <f>'Saisie RESULTATS'!V17</f>
        <v>0</v>
      </c>
      <c r="AM33">
        <f>'Saisie RESULTATS'!V18</f>
        <v>0</v>
      </c>
      <c r="AN33">
        <f>'Saisie RESULTATS'!V19</f>
        <v>0</v>
      </c>
      <c r="AO33">
        <f>'Saisie RESULTATS'!V20</f>
        <v>0</v>
      </c>
      <c r="AP33">
        <f>'Saisie RESULTATS'!V21</f>
        <v>0</v>
      </c>
      <c r="AQ33">
        <f>'Saisie RESULTATS'!V22</f>
        <v>0</v>
      </c>
      <c r="AR33">
        <f>'Saisie RESULTATS'!V23</f>
        <v>0</v>
      </c>
      <c r="AS33">
        <f>'Saisie RESULTATS'!V24</f>
        <v>0</v>
      </c>
      <c r="AT33">
        <f>'Saisie RESULTATS'!V25</f>
        <v>0</v>
      </c>
      <c r="AU33">
        <f>'Saisie RESULTATS'!V26</f>
        <v>0</v>
      </c>
      <c r="AV33">
        <f>'Saisie RESULTATS'!V27</f>
        <v>0</v>
      </c>
      <c r="AW33">
        <f>'Saisie RESULTATS'!V28</f>
        <v>0</v>
      </c>
      <c r="AX33">
        <f>'Saisie RESULTATS'!V29</f>
        <v>0</v>
      </c>
      <c r="AY33">
        <f>'Saisie RESULTATS'!V30</f>
        <v>0</v>
      </c>
      <c r="AZ33">
        <f>'Saisie RESULTATS'!V31</f>
        <v>0</v>
      </c>
      <c r="BA33">
        <f>'Saisie RESULTATS'!V32</f>
        <v>0</v>
      </c>
      <c r="BB33">
        <f>'Saisie RESULTATS'!V33</f>
        <v>0</v>
      </c>
    </row>
    <row r="34" spans="2:54" ht="30" customHeight="1">
      <c r="B34" s="63" t="s">
        <v>25</v>
      </c>
      <c r="C34" s="63"/>
      <c r="D34" s="51" t="str">
        <f>'Saisie RESULTATS'!O3</f>
        <v>EX2.2</v>
      </c>
      <c r="E34" s="52" t="str">
        <f>IF(INDEX(resultats,23,$A$4)=0,"",INDEX(resultats,23,$A$4))</f>
        <v>a</v>
      </c>
      <c r="I34" s="5"/>
      <c r="J34" s="27"/>
      <c r="W34" s="31">
        <v>31</v>
      </c>
      <c r="X34" t="str">
        <f>'Saisie RESULTATS'!W3</f>
        <v>EX7.10</v>
      </c>
      <c r="Y34" t="str">
        <f>'Saisie RESULTATS'!W4</f>
        <v>ca</v>
      </c>
      <c r="Z34" t="str">
        <f>'Saisie RESULTATS'!W5</f>
        <v>CA</v>
      </c>
      <c r="AA34" t="str">
        <f>'Saisie RESULTATS'!W6</f>
        <v>CA</v>
      </c>
      <c r="AB34">
        <f>'Saisie RESULTATS'!W7</f>
        <v>0</v>
      </c>
      <c r="AC34">
        <f>'Saisie RESULTATS'!W8</f>
        <v>0</v>
      </c>
      <c r="AD34">
        <f>'Saisie RESULTATS'!W9</f>
        <v>0</v>
      </c>
      <c r="AE34">
        <f>'Saisie RESULTATS'!W10</f>
        <v>0</v>
      </c>
      <c r="AF34">
        <f>'Saisie RESULTATS'!W11</f>
        <v>0</v>
      </c>
      <c r="AG34">
        <f>'Saisie RESULTATS'!W12</f>
        <v>0</v>
      </c>
      <c r="AH34">
        <f>'Saisie RESULTATS'!W13</f>
        <v>0</v>
      </c>
      <c r="AI34">
        <f>'Saisie RESULTATS'!W14</f>
        <v>0</v>
      </c>
      <c r="AJ34">
        <f>'Saisie RESULTATS'!W15</f>
        <v>0</v>
      </c>
      <c r="AK34">
        <f>'Saisie RESULTATS'!W16</f>
        <v>0</v>
      </c>
      <c r="AL34">
        <f>'Saisie RESULTATS'!W17</f>
        <v>0</v>
      </c>
      <c r="AM34">
        <f>'Saisie RESULTATS'!W18</f>
        <v>0</v>
      </c>
      <c r="AN34">
        <f>'Saisie RESULTATS'!W19</f>
        <v>0</v>
      </c>
      <c r="AO34">
        <f>'Saisie RESULTATS'!W20</f>
        <v>0</v>
      </c>
      <c r="AP34">
        <f>'Saisie RESULTATS'!W21</f>
        <v>0</v>
      </c>
      <c r="AQ34">
        <f>'Saisie RESULTATS'!W22</f>
        <v>0</v>
      </c>
      <c r="AR34">
        <f>'Saisie RESULTATS'!W23</f>
        <v>0</v>
      </c>
      <c r="AS34">
        <f>'Saisie RESULTATS'!W24</f>
        <v>0</v>
      </c>
      <c r="AT34">
        <f>'Saisie RESULTATS'!W25</f>
        <v>0</v>
      </c>
      <c r="AU34">
        <f>'Saisie RESULTATS'!W26</f>
        <v>0</v>
      </c>
      <c r="AV34">
        <f>'Saisie RESULTATS'!W27</f>
        <v>0</v>
      </c>
      <c r="AW34">
        <f>'Saisie RESULTATS'!W28</f>
        <v>0</v>
      </c>
      <c r="AX34">
        <f>'Saisie RESULTATS'!W29</f>
        <v>0</v>
      </c>
      <c r="AY34">
        <f>'Saisie RESULTATS'!W30</f>
        <v>0</v>
      </c>
      <c r="AZ34">
        <f>'Saisie RESULTATS'!W31</f>
        <v>0</v>
      </c>
      <c r="BA34">
        <f>'Saisie RESULTATS'!W32</f>
        <v>0</v>
      </c>
      <c r="BB34">
        <f>'Saisie RESULTATS'!W33</f>
        <v>0</v>
      </c>
    </row>
    <row r="35" spans="9:54" ht="15">
      <c r="I35" s="5"/>
      <c r="J35" s="5"/>
      <c r="W35" s="31">
        <v>32</v>
      </c>
      <c r="X35" t="str">
        <f>'Saisie RESULTATS'!X3</f>
        <v>EX8.11</v>
      </c>
      <c r="Y35" t="str">
        <f>'Saisie RESULTATS'!X4</f>
        <v>na</v>
      </c>
      <c r="Z35" t="str">
        <f>'Saisie RESULTATS'!X5</f>
        <v>CA</v>
      </c>
      <c r="AA35" t="str">
        <f>'Saisie RESULTATS'!X6</f>
        <v>CA</v>
      </c>
      <c r="AB35">
        <f>'Saisie RESULTATS'!X7</f>
        <v>0</v>
      </c>
      <c r="AC35">
        <f>'Saisie RESULTATS'!X8</f>
        <v>0</v>
      </c>
      <c r="AD35">
        <f>'Saisie RESULTATS'!X9</f>
        <v>0</v>
      </c>
      <c r="AE35">
        <f>'Saisie RESULTATS'!X10</f>
        <v>0</v>
      </c>
      <c r="AF35">
        <f>'Saisie RESULTATS'!X11</f>
        <v>0</v>
      </c>
      <c r="AG35">
        <f>'Saisie RESULTATS'!X12</f>
        <v>0</v>
      </c>
      <c r="AH35">
        <f>'Saisie RESULTATS'!X13</f>
        <v>0</v>
      </c>
      <c r="AI35">
        <f>'Saisie RESULTATS'!X14</f>
        <v>0</v>
      </c>
      <c r="AJ35">
        <f>'Saisie RESULTATS'!X15</f>
        <v>0</v>
      </c>
      <c r="AK35">
        <f>'Saisie RESULTATS'!X16</f>
        <v>0</v>
      </c>
      <c r="AL35">
        <f>'Saisie RESULTATS'!X17</f>
        <v>0</v>
      </c>
      <c r="AM35">
        <f>'Saisie RESULTATS'!X18</f>
        <v>0</v>
      </c>
      <c r="AN35">
        <f>'Saisie RESULTATS'!X19</f>
        <v>0</v>
      </c>
      <c r="AO35">
        <f>'Saisie RESULTATS'!X20</f>
        <v>0</v>
      </c>
      <c r="AP35">
        <f>'Saisie RESULTATS'!X21</f>
        <v>0</v>
      </c>
      <c r="AQ35">
        <f>'Saisie RESULTATS'!X22</f>
        <v>0</v>
      </c>
      <c r="AR35">
        <f>'Saisie RESULTATS'!X23</f>
        <v>0</v>
      </c>
      <c r="AS35">
        <f>'Saisie RESULTATS'!X24</f>
        <v>0</v>
      </c>
      <c r="AT35">
        <f>'Saisie RESULTATS'!X25</f>
        <v>0</v>
      </c>
      <c r="AU35">
        <f>'Saisie RESULTATS'!X26</f>
        <v>0</v>
      </c>
      <c r="AV35">
        <f>'Saisie RESULTATS'!X27</f>
        <v>0</v>
      </c>
      <c r="AW35">
        <f>'Saisie RESULTATS'!X28</f>
        <v>0</v>
      </c>
      <c r="AX35">
        <f>'Saisie RESULTATS'!X29</f>
        <v>0</v>
      </c>
      <c r="AY35">
        <f>'Saisie RESULTATS'!X30</f>
        <v>0</v>
      </c>
      <c r="AZ35">
        <f>'Saisie RESULTATS'!X31</f>
        <v>0</v>
      </c>
      <c r="BA35">
        <f>'Saisie RESULTATS'!X32</f>
        <v>0</v>
      </c>
      <c r="BB35">
        <f>'Saisie RESULTATS'!X33</f>
        <v>0</v>
      </c>
    </row>
    <row r="36" spans="2:54" ht="18.75">
      <c r="B36" s="19" t="s">
        <v>26</v>
      </c>
      <c r="I36" s="5"/>
      <c r="J36" s="5"/>
      <c r="W36" s="31">
        <v>33</v>
      </c>
      <c r="X36" t="str">
        <f>'Saisie RESULTATS'!Y3</f>
        <v>EX9.12</v>
      </c>
      <c r="Y36" t="str">
        <f>'Saisie RESULTATS'!Y4</f>
        <v>a</v>
      </c>
      <c r="Z36" t="str">
        <f>'Saisie RESULTATS'!Y5</f>
        <v>A</v>
      </c>
      <c r="AA36" t="str">
        <f>'Saisie RESULTATS'!Y6</f>
        <v>CA</v>
      </c>
      <c r="AB36">
        <f>'Saisie RESULTATS'!Y7</f>
        <v>0</v>
      </c>
      <c r="AC36">
        <f>'Saisie RESULTATS'!Y8</f>
        <v>0</v>
      </c>
      <c r="AD36">
        <f>'Saisie RESULTATS'!Y9</f>
        <v>0</v>
      </c>
      <c r="AE36">
        <f>'Saisie RESULTATS'!Y10</f>
        <v>0</v>
      </c>
      <c r="AF36">
        <f>'Saisie RESULTATS'!Y11</f>
        <v>0</v>
      </c>
      <c r="AG36">
        <f>'Saisie RESULTATS'!Y12</f>
        <v>0</v>
      </c>
      <c r="AH36">
        <f>'Saisie RESULTATS'!Y13</f>
        <v>0</v>
      </c>
      <c r="AI36">
        <f>'Saisie RESULTATS'!Y14</f>
        <v>0</v>
      </c>
      <c r="AJ36">
        <f>'Saisie RESULTATS'!Y15</f>
        <v>0</v>
      </c>
      <c r="AK36">
        <f>'Saisie RESULTATS'!Y16</f>
        <v>0</v>
      </c>
      <c r="AL36">
        <f>'Saisie RESULTATS'!Y17</f>
        <v>0</v>
      </c>
      <c r="AM36">
        <f>'Saisie RESULTATS'!Y18</f>
        <v>0</v>
      </c>
      <c r="AN36">
        <f>'Saisie RESULTATS'!Y19</f>
        <v>0</v>
      </c>
      <c r="AO36">
        <f>'Saisie RESULTATS'!Y20</f>
        <v>0</v>
      </c>
      <c r="AP36">
        <f>'Saisie RESULTATS'!Y21</f>
        <v>0</v>
      </c>
      <c r="AQ36">
        <f>'Saisie RESULTATS'!Y22</f>
        <v>0</v>
      </c>
      <c r="AR36">
        <f>'Saisie RESULTATS'!Y23</f>
        <v>0</v>
      </c>
      <c r="AS36">
        <f>'Saisie RESULTATS'!Y24</f>
        <v>0</v>
      </c>
      <c r="AT36">
        <f>'Saisie RESULTATS'!Y25</f>
        <v>0</v>
      </c>
      <c r="AU36">
        <f>'Saisie RESULTATS'!Y26</f>
        <v>0</v>
      </c>
      <c r="AV36">
        <f>'Saisie RESULTATS'!Y27</f>
        <v>0</v>
      </c>
      <c r="AW36">
        <f>'Saisie RESULTATS'!Y28</f>
        <v>0</v>
      </c>
      <c r="AX36">
        <f>'Saisie RESULTATS'!Y29</f>
        <v>0</v>
      </c>
      <c r="AY36">
        <f>'Saisie RESULTATS'!Y30</f>
        <v>0</v>
      </c>
      <c r="AZ36">
        <f>'Saisie RESULTATS'!Y31</f>
        <v>0</v>
      </c>
      <c r="BA36">
        <f>'Saisie RESULTATS'!Y32</f>
        <v>0</v>
      </c>
      <c r="BB36">
        <f>'Saisie RESULTATS'!Y33</f>
        <v>0</v>
      </c>
    </row>
    <row r="37" spans="2:54" ht="15">
      <c r="B37" t="s">
        <v>27</v>
      </c>
      <c r="D37" t="str">
        <f>'Saisie RESULTATS'!P3</f>
        <v>EX3.3</v>
      </c>
      <c r="E37" s="3" t="str">
        <f>IF(INDEX(resultats,24,$A$4)=0,"",INDEX(resultats,24,$A$4))</f>
        <v>na</v>
      </c>
      <c r="I37" s="5"/>
      <c r="J37" s="5"/>
      <c r="W37" s="49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2:54" ht="15">
      <c r="B38" t="s">
        <v>64</v>
      </c>
      <c r="D38" t="str">
        <f>'Saisie RESULTATS'!Q3</f>
        <v>EX3.4</v>
      </c>
      <c r="E38" s="3" t="str">
        <f>IF(INDEX(resultats,25,$A$4)=0,"",INDEX(resultats,25,$A$4))</f>
        <v>na</v>
      </c>
      <c r="I38" s="5"/>
      <c r="J38" s="5"/>
      <c r="W38" s="4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2:54" ht="15">
      <c r="B39" t="s">
        <v>28</v>
      </c>
      <c r="D39" t="str">
        <f>'Saisie RESULTATS'!R3</f>
        <v>EX4.5</v>
      </c>
      <c r="E39" s="3" t="str">
        <f>IF(INDEX(resultats,26,$A$4)=0,"",INDEX(resultats,26,$A$4))</f>
        <v>ca</v>
      </c>
      <c r="I39" s="5"/>
      <c r="J39" s="5"/>
      <c r="W39" s="4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</row>
    <row r="40" spans="4:54" ht="15">
      <c r="D40" t="s">
        <v>68</v>
      </c>
      <c r="E40" s="3" t="str">
        <f>IF(INDEX(resultats,27,$A$4)=0,"",INDEX(resultats,27,$A$4))</f>
        <v>A</v>
      </c>
      <c r="I40" s="27"/>
      <c r="J40" s="27"/>
      <c r="W40" s="49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4:54" ht="15">
      <c r="D41" t="str">
        <f>'Saisie RESULTATS'!T3</f>
        <v>EX5.7</v>
      </c>
      <c r="E41" s="3" t="str">
        <f>IF(INDEX(resultats,28,$A$4)=0,"",INDEX(resultats,28,$A$4))</f>
        <v>ca</v>
      </c>
      <c r="I41" s="5"/>
      <c r="J41" s="5"/>
      <c r="W41" s="4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</row>
    <row r="42" spans="2:54" ht="15">
      <c r="B42" t="s">
        <v>29</v>
      </c>
      <c r="D42" t="str">
        <f>'Saisie RESULTATS'!U3</f>
        <v>EX6.8</v>
      </c>
      <c r="E42" s="3" t="str">
        <f>IF(INDEX(resultats,29,$A$4)=0,"",INDEX(resultats,29,$A$4))</f>
        <v>a</v>
      </c>
      <c r="I42" s="5"/>
      <c r="J42" s="5"/>
      <c r="W42" s="49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</row>
    <row r="43" spans="2:54" ht="15">
      <c r="B43" t="s">
        <v>30</v>
      </c>
      <c r="D43" t="str">
        <f>'Saisie RESULTATS'!V3</f>
        <v>EX7.9</v>
      </c>
      <c r="E43" s="3" t="str">
        <f>IF(INDEX(resultats,30,$A$4)=0,"",INDEX(resultats,30,$A$4))</f>
        <v>a</v>
      </c>
      <c r="I43" s="5"/>
      <c r="J43" s="5"/>
      <c r="W43" s="49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</row>
    <row r="44" spans="2:54" ht="15">
      <c r="B44" t="s">
        <v>31</v>
      </c>
      <c r="D44" t="str">
        <f>'Saisie RESULTATS'!W3</f>
        <v>EX7.10</v>
      </c>
      <c r="E44" s="3" t="str">
        <f>IF(INDEX(resultats,31,$A$4)=0,"",INDEX(resultats,31,$A$4))</f>
        <v>ca</v>
      </c>
      <c r="I44" s="5"/>
      <c r="J44" s="5"/>
      <c r="W44" s="4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</row>
    <row r="45" spans="2:54" ht="18.75">
      <c r="B45" s="19" t="s">
        <v>32</v>
      </c>
      <c r="I45" s="5"/>
      <c r="J45" s="5"/>
      <c r="W45" s="49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</row>
    <row r="46" spans="2:54" ht="15">
      <c r="B46" t="s">
        <v>33</v>
      </c>
      <c r="D46" t="str">
        <f>'Saisie RESULTATS'!X3</f>
        <v>EX8.11</v>
      </c>
      <c r="E46" s="3" t="str">
        <f>IF(INDEX(resultats,32,$A$4)=0,"",INDEX(resultats,32,$A$4))</f>
        <v>na</v>
      </c>
      <c r="I46" s="5"/>
      <c r="J46" s="5"/>
      <c r="W46" s="49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</row>
    <row r="47" spans="5:54" ht="15">
      <c r="E47" s="27"/>
      <c r="I47" s="5"/>
      <c r="J47" s="5"/>
      <c r="W47" s="49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</row>
    <row r="48" spans="2:54" ht="18.75">
      <c r="B48" s="19" t="s">
        <v>34</v>
      </c>
      <c r="I48" s="5"/>
      <c r="J48" s="5"/>
      <c r="W48" s="49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</row>
    <row r="49" spans="2:10" ht="15">
      <c r="B49" t="s">
        <v>35</v>
      </c>
      <c r="D49" t="str">
        <f>'Saisie RESULTATS'!Y3</f>
        <v>EX9.12</v>
      </c>
      <c r="E49" s="3" t="str">
        <f>IF(INDEX(resultats,33,$A$4)=0,"",INDEX(resultats,33,$A$4))</f>
        <v>a</v>
      </c>
      <c r="I49" s="5"/>
      <c r="J49" s="5"/>
    </row>
    <row r="50" spans="9:10" ht="15">
      <c r="I50" s="5"/>
      <c r="J50" s="5"/>
    </row>
    <row r="51" spans="9:10" ht="15">
      <c r="I51" s="5"/>
      <c r="J51" s="5"/>
    </row>
    <row r="52" spans="9:10" ht="15">
      <c r="I52" s="5"/>
      <c r="J52" s="5"/>
    </row>
    <row r="53" spans="9:10" ht="15">
      <c r="I53" s="5"/>
      <c r="J53" s="5"/>
    </row>
    <row r="54" spans="9:10" ht="15">
      <c r="I54" s="5"/>
      <c r="J54" s="5"/>
    </row>
    <row r="55" spans="9:10" ht="15">
      <c r="I55" s="5"/>
      <c r="J55" s="5"/>
    </row>
    <row r="56" spans="9:10" ht="15">
      <c r="I56" s="5"/>
      <c r="J56" s="5"/>
    </row>
    <row r="57" spans="9:10" ht="15">
      <c r="I57" s="5"/>
      <c r="J57" s="5"/>
    </row>
    <row r="58" spans="9:10" ht="15">
      <c r="I58" s="5"/>
      <c r="J58" s="5"/>
    </row>
    <row r="59" spans="9:10" ht="15">
      <c r="I59" s="5"/>
      <c r="J59" s="5"/>
    </row>
    <row r="60" spans="9:10" ht="15">
      <c r="I60" s="5"/>
      <c r="J60" s="5"/>
    </row>
    <row r="61" spans="9:10" ht="15">
      <c r="I61" s="5"/>
      <c r="J61" s="5"/>
    </row>
    <row r="62" spans="9:10" ht="15">
      <c r="I62" s="5"/>
      <c r="J62" s="5"/>
    </row>
    <row r="63" spans="9:10" ht="15">
      <c r="I63" s="5"/>
      <c r="J63" s="5"/>
    </row>
    <row r="64" spans="9:10" ht="15">
      <c r="I64" s="5"/>
      <c r="J64" s="5"/>
    </row>
    <row r="65" spans="9:10" ht="15">
      <c r="I65" s="5"/>
      <c r="J65" s="5"/>
    </row>
    <row r="66" spans="9:10" ht="15">
      <c r="I66" s="5"/>
      <c r="J66" s="5"/>
    </row>
    <row r="67" spans="9:10" ht="15">
      <c r="I67" s="5"/>
      <c r="J67" s="5"/>
    </row>
    <row r="68" spans="9:10" ht="15">
      <c r="I68" s="5"/>
      <c r="J68" s="5"/>
    </row>
    <row r="69" spans="9:10" ht="15">
      <c r="I69" s="5"/>
      <c r="J69" s="5"/>
    </row>
    <row r="70" spans="9:10" ht="15">
      <c r="I70" s="5"/>
      <c r="J70" s="5"/>
    </row>
    <row r="71" spans="9:10" ht="15">
      <c r="I71" s="5"/>
      <c r="J71" s="5"/>
    </row>
    <row r="72" spans="9:10" ht="15">
      <c r="I72" s="5"/>
      <c r="J72" s="5"/>
    </row>
    <row r="73" spans="9:10" ht="15">
      <c r="I73" s="5"/>
      <c r="J73" s="5"/>
    </row>
    <row r="74" spans="9:10" ht="15">
      <c r="I74" s="5"/>
      <c r="J74" s="5"/>
    </row>
    <row r="75" spans="9:10" ht="15">
      <c r="I75" s="5"/>
      <c r="J75" s="5"/>
    </row>
    <row r="76" spans="9:10" ht="15">
      <c r="I76" s="5"/>
      <c r="J76" s="5"/>
    </row>
    <row r="77" spans="9:10" ht="15">
      <c r="I77" s="5"/>
      <c r="J77" s="5"/>
    </row>
    <row r="78" spans="9:10" ht="15">
      <c r="I78" s="5"/>
      <c r="J78" s="5"/>
    </row>
    <row r="79" spans="9:10" ht="15">
      <c r="I79" s="5"/>
      <c r="J79" s="5"/>
    </row>
    <row r="80" spans="9:10" ht="15">
      <c r="I80" s="5"/>
      <c r="J80" s="5"/>
    </row>
    <row r="81" spans="9:10" ht="15">
      <c r="I81" s="5"/>
      <c r="J81" s="5"/>
    </row>
    <row r="82" spans="9:10" ht="15">
      <c r="I82" s="5"/>
      <c r="J82" s="5"/>
    </row>
    <row r="83" spans="9:10" ht="15">
      <c r="I83" s="5"/>
      <c r="J83" s="5"/>
    </row>
    <row r="84" spans="9:10" ht="15">
      <c r="I84" s="5"/>
      <c r="J84" s="5"/>
    </row>
    <row r="85" spans="4:10" ht="15">
      <c r="D85" s="2"/>
      <c r="I85" s="5"/>
      <c r="J85" s="5"/>
    </row>
    <row r="86" spans="9:10" ht="15">
      <c r="I86" s="5"/>
      <c r="J86" s="5"/>
    </row>
    <row r="87" spans="9:10" ht="15">
      <c r="I87" s="5"/>
      <c r="J87" s="5"/>
    </row>
    <row r="88" spans="9:10" ht="15">
      <c r="I88" s="5"/>
      <c r="J88" s="5"/>
    </row>
    <row r="89" spans="9:10" ht="15">
      <c r="I89" s="5"/>
      <c r="J89" s="5"/>
    </row>
    <row r="90" spans="9:10" ht="15">
      <c r="I90" s="5"/>
      <c r="J90" s="5"/>
    </row>
    <row r="91" spans="9:10" ht="15">
      <c r="I91" s="5"/>
      <c r="J91" s="5"/>
    </row>
    <row r="92" spans="9:10" ht="15">
      <c r="I92" s="5"/>
      <c r="J92" s="5"/>
    </row>
    <row r="93" spans="9:10" ht="15">
      <c r="I93" s="5"/>
      <c r="J93" s="5"/>
    </row>
    <row r="94" spans="9:10" ht="15">
      <c r="I94" s="5"/>
      <c r="J94" s="5"/>
    </row>
    <row r="95" spans="9:10" ht="15">
      <c r="I95" s="5"/>
      <c r="J95" s="5"/>
    </row>
    <row r="96" spans="9:10" ht="15">
      <c r="I96" s="5"/>
      <c r="J96" s="5"/>
    </row>
    <row r="97" spans="9:10" ht="15">
      <c r="I97" s="5"/>
      <c r="J97" s="5"/>
    </row>
    <row r="98" spans="9:10" ht="15">
      <c r="I98" s="5"/>
      <c r="J98" s="5"/>
    </row>
    <row r="99" spans="9:10" ht="15">
      <c r="I99" s="5"/>
      <c r="J99" s="5"/>
    </row>
    <row r="100" spans="9:10" ht="15">
      <c r="I100" s="5"/>
      <c r="J100" s="5"/>
    </row>
    <row r="101" spans="9:10" ht="15">
      <c r="I101" s="5"/>
      <c r="J101" s="5"/>
    </row>
    <row r="102" spans="9:10" ht="15">
      <c r="I102" s="5"/>
      <c r="J102" s="5"/>
    </row>
    <row r="103" spans="9:10" ht="15">
      <c r="I103" s="5"/>
      <c r="J103" s="5"/>
    </row>
    <row r="104" spans="9:10" ht="15">
      <c r="I104" s="5"/>
      <c r="J104" s="5"/>
    </row>
    <row r="105" spans="9:10" ht="15">
      <c r="I105" s="5"/>
      <c r="J105" s="5"/>
    </row>
    <row r="106" spans="9:10" ht="15">
      <c r="I106" s="5"/>
      <c r="J106" s="5"/>
    </row>
    <row r="107" spans="9:10" ht="15">
      <c r="I107" s="5"/>
      <c r="J107" s="5"/>
    </row>
    <row r="108" spans="9:10" ht="15">
      <c r="I108" s="5"/>
      <c r="J108" s="5"/>
    </row>
    <row r="109" spans="9:10" ht="15">
      <c r="I109" s="5"/>
      <c r="J109" s="5"/>
    </row>
    <row r="110" spans="9:10" ht="15">
      <c r="I110" s="5"/>
      <c r="J110" s="5"/>
    </row>
    <row r="111" spans="9:10" ht="15">
      <c r="I111" s="5"/>
      <c r="J111" s="5"/>
    </row>
    <row r="112" spans="9:10" ht="15">
      <c r="I112" s="5"/>
      <c r="J112" s="5"/>
    </row>
    <row r="113" spans="9:10" ht="15">
      <c r="I113" s="5"/>
      <c r="J113" s="5"/>
    </row>
    <row r="114" spans="9:10" ht="15">
      <c r="I114" s="5"/>
      <c r="J114" s="5"/>
    </row>
    <row r="115" spans="9:10" ht="15">
      <c r="I115" s="5"/>
      <c r="J115" s="5"/>
    </row>
    <row r="116" spans="9:10" ht="15">
      <c r="I116" s="5"/>
      <c r="J116" s="5"/>
    </row>
    <row r="117" spans="9:10" ht="15">
      <c r="I117" s="5"/>
      <c r="J117" s="5"/>
    </row>
    <row r="118" spans="9:10" ht="15">
      <c r="I118" s="5"/>
      <c r="J118" s="5"/>
    </row>
    <row r="119" spans="9:10" ht="15">
      <c r="I119" s="5"/>
      <c r="J119" s="5"/>
    </row>
    <row r="120" spans="9:10" ht="15">
      <c r="I120" s="5"/>
      <c r="J120" s="5"/>
    </row>
    <row r="121" spans="9:10" ht="15">
      <c r="I121" s="5"/>
      <c r="J121" s="5"/>
    </row>
    <row r="122" spans="9:10" ht="15">
      <c r="I122" s="5"/>
      <c r="J122" s="5"/>
    </row>
    <row r="123" spans="9:10" ht="15">
      <c r="I123" s="5"/>
      <c r="J123" s="5"/>
    </row>
    <row r="124" spans="9:10" ht="15">
      <c r="I124" s="5"/>
      <c r="J124" s="5"/>
    </row>
  </sheetData>
  <sheetProtection sheet="1" objects="1" scenarios="1" selectLockedCells="1"/>
  <mergeCells count="1">
    <mergeCell ref="B34:C34"/>
  </mergeCells>
  <conditionalFormatting sqref="E49 E37:E44 E46:E47 E8:E14 E18:E29 E33:E34">
    <cfRule type="expression" priority="1" dxfId="2" stopIfTrue="1">
      <formula>NOT(ISERROR(SEARCH("NA",E8)))</formula>
    </cfRule>
    <cfRule type="expression" priority="2" dxfId="1" stopIfTrue="1">
      <formula>NOT(ISERROR(SEARCH("CA",E8)))</formula>
    </cfRule>
    <cfRule type="expression" priority="3" dxfId="0" stopIfTrue="1">
      <formula>NOT(ISERROR(SEARCH("A",E8)))</formula>
    </cfRule>
  </conditionalFormatting>
  <dataValidations count="1">
    <dataValidation type="list" showInputMessage="1" showErrorMessage="1" sqref="C4">
      <formula1>$Y$4:$BB$4</formula1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C.Salvary</dc:creator>
  <cp:keywords/>
  <dc:description/>
  <cp:lastModifiedBy>ERTICE</cp:lastModifiedBy>
  <cp:lastPrinted>2014-07-02T12:14:38Z</cp:lastPrinted>
  <dcterms:created xsi:type="dcterms:W3CDTF">2010-05-28T14:09:53Z</dcterms:created>
  <dcterms:modified xsi:type="dcterms:W3CDTF">2014-07-05T18:24:02Z</dcterms:modified>
  <cp:category/>
  <cp:version/>
  <cp:contentType/>
  <cp:contentStatus/>
</cp:coreProperties>
</file>